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98A06165-DA63-4BB3-8331-DCD0F2CF514B}" xr6:coauthVersionLast="47" xr6:coauthVersionMax="47" xr10:uidLastSave="{00000000-0000-0000-0000-000000000000}"/>
  <bookViews>
    <workbookView xWindow="-120" yWindow="-120" windowWidth="29040" windowHeight="15840" xr2:uid="{52663BBF-79E0-47CE-89BB-B82810B2FE04}"/>
  </bookViews>
  <sheets>
    <sheet name="Mag" sheetId="1" r:id="rId1"/>
  </sheets>
  <definedNames>
    <definedName name="_xlnm.Print_Area" localSheetId="0">Mag!$A$1:$T$29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7" i="1" l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C36" i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C35" i="1"/>
  <c r="D35" i="1" s="1"/>
  <c r="E35" i="1" s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C34" i="1"/>
  <c r="D34" i="1" s="1"/>
  <c r="E34" i="1" s="1"/>
  <c r="F34" i="1" s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C33" i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C32" i="1"/>
  <c r="C23" i="1" s="1"/>
  <c r="C31" i="1"/>
  <c r="D31" i="1" s="1"/>
  <c r="C22" i="1"/>
  <c r="C14" i="1"/>
  <c r="C13" i="1"/>
  <c r="C4" i="1"/>
  <c r="D13" i="1" l="1"/>
  <c r="D22" i="1"/>
  <c r="D4" i="1"/>
  <c r="E31" i="1"/>
  <c r="D32" i="1"/>
  <c r="C5" i="1"/>
  <c r="E22" i="1" l="1"/>
  <c r="E4" i="1"/>
  <c r="F31" i="1"/>
  <c r="E13" i="1"/>
  <c r="D23" i="1"/>
  <c r="D5" i="1"/>
  <c r="E32" i="1"/>
  <c r="D14" i="1"/>
  <c r="F32" i="1" l="1"/>
  <c r="E14" i="1"/>
  <c r="E23" i="1"/>
  <c r="E5" i="1"/>
  <c r="F22" i="1"/>
  <c r="F4" i="1"/>
  <c r="G31" i="1"/>
  <c r="F13" i="1"/>
  <c r="H31" i="1" l="1"/>
  <c r="G13" i="1"/>
  <c r="G22" i="1"/>
  <c r="G4" i="1"/>
  <c r="F14" i="1"/>
  <c r="F23" i="1"/>
  <c r="F5" i="1"/>
  <c r="G32" i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H13" i="1" l="1"/>
  <c r="H22" i="1"/>
  <c r="H4" i="1"/>
  <c r="I31" i="1"/>
  <c r="J31" i="1" s="1"/>
  <c r="K31" i="1" s="1"/>
  <c r="L31" i="1" s="1"/>
  <c r="M31" i="1" s="1"/>
  <c r="N31" i="1" s="1"/>
  <c r="O31" i="1" s="1"/>
  <c r="P31" i="1" s="1"/>
  <c r="Q31" i="1" s="1"/>
  <c r="R31" i="1" s="1"/>
  <c r="S31" i="1" s="1"/>
  <c r="T31" i="1" s="1"/>
</calcChain>
</file>

<file path=xl/sharedStrings.xml><?xml version="1.0" encoding="utf-8"?>
<sst xmlns="http://schemas.openxmlformats.org/spreadsheetml/2006/main" count="41" uniqueCount="14">
  <si>
    <r>
      <t xml:space="preserve">Lei 10.043/2024, a partir de 01/04/2024
TABELA SALARIAL DO </t>
    </r>
    <r>
      <rPr>
        <b/>
        <sz val="10"/>
        <rFont val="Arial"/>
        <family val="2"/>
      </rPr>
      <t>QUADRO PERMANENTE DO MAGISTÉRIO</t>
    </r>
  </si>
  <si>
    <t>JORNADA</t>
  </si>
  <si>
    <t>CLASSE</t>
  </si>
  <si>
    <t>25 HORAS</t>
  </si>
  <si>
    <t>I</t>
  </si>
  <si>
    <t>II</t>
  </si>
  <si>
    <t>III</t>
  </si>
  <si>
    <t>IV</t>
  </si>
  <si>
    <t>V</t>
  </si>
  <si>
    <t>VI</t>
  </si>
  <si>
    <t>VII</t>
  </si>
  <si>
    <t>40 HORAS</t>
  </si>
  <si>
    <t>44 HORAS</t>
  </si>
  <si>
    <t>valor 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</si>
</sst>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00"/>
    <numFmt numFmtId="166" formatCode="0.0000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.5"/>
      <color theme="0" tint="-0.34998626667073579"/>
      <name val="Arial"/>
      <family val="2"/>
    </font>
    <font>
      <sz val="8"/>
      <color theme="1"/>
      <name val="Tahoma"/>
      <family val="2"/>
    </font>
    <font>
      <sz val="6.5"/>
      <color theme="1"/>
      <name val="Arial"/>
      <family val="2"/>
    </font>
    <font>
      <sz val="12"/>
      <color indexed="10"/>
      <name val="Arial"/>
      <family val="2"/>
    </font>
    <font>
      <sz val="8"/>
      <color indexed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1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9" fillId="0" borderId="1" xfId="1" applyNumberFormat="1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1" xfId="0" applyFont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166" fontId="3" fillId="0" borderId="0" xfId="0" applyNumberFormat="1" applyFont="1"/>
  </cellXfs>
  <cellStyles count="2">
    <cellStyle name="Normal" xfId="0" builtinId="0"/>
    <cellStyle name="Normal_Planilha1" xfId="1" xr:uid="{649DFEA1-97E7-4CE0-A4B6-F1F96FB10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43FFC-35DA-4B20-8DDF-D540A5FB6BE7}">
  <dimension ref="A1:T40"/>
  <sheetViews>
    <sheetView tabSelected="1" zoomScaleNormal="100" zoomScaleSheetLayoutView="110" workbookViewId="0">
      <selection sqref="A1:T1"/>
    </sheetView>
  </sheetViews>
  <sheetFormatPr defaultRowHeight="15" x14ac:dyDescent="0.2"/>
  <cols>
    <col min="1" max="1" width="10.42578125" style="5" customWidth="1"/>
    <col min="2" max="2" width="7" style="5" bestFit="1" customWidth="1"/>
    <col min="3" max="20" width="7.42578125" style="5" bestFit="1" customWidth="1"/>
    <col min="21" max="16384" width="9.140625" style="5"/>
  </cols>
  <sheetData>
    <row r="1" spans="1:20" s="3" customFormat="1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7.2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x14ac:dyDescent="0.2">
      <c r="A3" s="6" t="s">
        <v>1</v>
      </c>
      <c r="B3" s="6" t="s">
        <v>2</v>
      </c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>
        <v>7</v>
      </c>
      <c r="J3" s="7">
        <v>8</v>
      </c>
      <c r="K3" s="7">
        <v>9</v>
      </c>
      <c r="L3" s="7">
        <v>10</v>
      </c>
      <c r="M3" s="7">
        <v>11</v>
      </c>
      <c r="N3" s="7">
        <v>12</v>
      </c>
      <c r="O3" s="7">
        <v>13</v>
      </c>
      <c r="P3" s="7">
        <v>14</v>
      </c>
      <c r="Q3" s="7">
        <v>15</v>
      </c>
      <c r="R3" s="7">
        <v>16</v>
      </c>
      <c r="S3" s="7">
        <v>17</v>
      </c>
      <c r="T3" s="7">
        <v>18</v>
      </c>
    </row>
    <row r="4" spans="1:20" x14ac:dyDescent="0.2">
      <c r="A4" s="8" t="s">
        <v>3</v>
      </c>
      <c r="B4" s="6" t="s">
        <v>4</v>
      </c>
      <c r="C4" s="9">
        <f t="shared" ref="C4:H4" si="0">C31*125</f>
        <v>1662.1611159220849</v>
      </c>
      <c r="D4" s="9">
        <f t="shared" si="0"/>
        <v>1731.9718827908125</v>
      </c>
      <c r="E4" s="9">
        <f t="shared" si="0"/>
        <v>1804.7147018680269</v>
      </c>
      <c r="F4" s="9">
        <f t="shared" si="0"/>
        <v>1880.5127193464839</v>
      </c>
      <c r="G4" s="9">
        <f t="shared" si="0"/>
        <v>1959.4942535590362</v>
      </c>
      <c r="H4" s="9">
        <f t="shared" si="0"/>
        <v>2041.7930122085156</v>
      </c>
      <c r="I4" s="10">
        <v>2340.75</v>
      </c>
      <c r="J4" s="10">
        <v>2439.3200000000002</v>
      </c>
      <c r="K4" s="10">
        <v>2540.83</v>
      </c>
      <c r="L4" s="10">
        <v>2648.25</v>
      </c>
      <c r="M4" s="10">
        <v>2758.58</v>
      </c>
      <c r="N4" s="10">
        <v>2874.81</v>
      </c>
      <c r="O4" s="10">
        <v>2995.46</v>
      </c>
      <c r="P4" s="10">
        <v>3121.98</v>
      </c>
      <c r="Q4" s="10">
        <v>3252.92</v>
      </c>
      <c r="R4" s="10">
        <v>3389.75</v>
      </c>
      <c r="S4" s="10">
        <v>3531</v>
      </c>
      <c r="T4" s="10">
        <v>3679.58</v>
      </c>
    </row>
    <row r="5" spans="1:20" x14ac:dyDescent="0.2">
      <c r="A5" s="11"/>
      <c r="B5" s="6" t="s">
        <v>5</v>
      </c>
      <c r="C5" s="9">
        <f>C32*125</f>
        <v>1888.8798921338582</v>
      </c>
      <c r="D5" s="9">
        <f>D32*125</f>
        <v>1968.2128476034804</v>
      </c>
      <c r="E5" s="9">
        <f>E32*125</f>
        <v>2050.8777872028268</v>
      </c>
      <c r="F5" s="9">
        <f>F32*125</f>
        <v>2137.0146542653456</v>
      </c>
      <c r="G5" s="10">
        <v>2449.62</v>
      </c>
      <c r="H5" s="10">
        <v>2552.61</v>
      </c>
      <c r="I5" s="10">
        <v>2660.01</v>
      </c>
      <c r="J5" s="10">
        <v>2771.82</v>
      </c>
      <c r="K5" s="10">
        <v>2888.06</v>
      </c>
      <c r="L5" s="10">
        <v>3008.7</v>
      </c>
      <c r="M5" s="10">
        <v>3135.22</v>
      </c>
      <c r="N5" s="10">
        <v>3267.63</v>
      </c>
      <c r="O5" s="10">
        <v>3404.46</v>
      </c>
      <c r="P5" s="10">
        <v>3547.17</v>
      </c>
      <c r="Q5" s="10">
        <v>3695.77</v>
      </c>
      <c r="R5" s="10">
        <v>3851.72</v>
      </c>
      <c r="S5" s="10">
        <v>4013.56</v>
      </c>
      <c r="T5" s="10">
        <v>4181.28</v>
      </c>
    </row>
    <row r="6" spans="1:20" x14ac:dyDescent="0.2">
      <c r="A6" s="11"/>
      <c r="B6" s="6" t="s">
        <v>6</v>
      </c>
      <c r="C6" s="10">
        <v>2530.5500000000002</v>
      </c>
      <c r="D6" s="10">
        <v>2636.47</v>
      </c>
      <c r="E6" s="10">
        <v>2746.81</v>
      </c>
      <c r="F6" s="10">
        <v>2863.05</v>
      </c>
      <c r="G6" s="10">
        <v>2983.68</v>
      </c>
      <c r="H6" s="10">
        <v>3108.75</v>
      </c>
      <c r="I6" s="10">
        <v>3239.68</v>
      </c>
      <c r="J6" s="10">
        <v>3375.03</v>
      </c>
      <c r="K6" s="10">
        <v>3516.28</v>
      </c>
      <c r="L6" s="10">
        <v>3664.87</v>
      </c>
      <c r="M6" s="10">
        <v>3817.88</v>
      </c>
      <c r="N6" s="10">
        <v>3978.25</v>
      </c>
      <c r="O6" s="10">
        <v>4145.97</v>
      </c>
      <c r="P6" s="10">
        <v>4319.58</v>
      </c>
      <c r="Q6" s="10">
        <v>4502.0200000000004</v>
      </c>
      <c r="R6" s="10">
        <v>4690.33</v>
      </c>
      <c r="S6" s="10">
        <v>4887.4799999999996</v>
      </c>
      <c r="T6" s="10">
        <v>5093.46</v>
      </c>
    </row>
    <row r="7" spans="1:20" x14ac:dyDescent="0.2">
      <c r="A7" s="11"/>
      <c r="B7" s="6" t="s">
        <v>7</v>
      </c>
      <c r="C7" s="10">
        <v>3125.37</v>
      </c>
      <c r="D7" s="10">
        <v>3255.87</v>
      </c>
      <c r="E7" s="10">
        <v>3392.7</v>
      </c>
      <c r="F7" s="10">
        <v>3535.41</v>
      </c>
      <c r="G7" s="10">
        <v>3684</v>
      </c>
      <c r="H7" s="10">
        <v>3838.48</v>
      </c>
      <c r="I7" s="10">
        <v>4000.32</v>
      </c>
      <c r="J7" s="10">
        <v>4168.05</v>
      </c>
      <c r="K7" s="10">
        <v>4343.12</v>
      </c>
      <c r="L7" s="10">
        <v>4525.5600000000004</v>
      </c>
      <c r="M7" s="10">
        <v>4715.3500000000004</v>
      </c>
      <c r="N7" s="10">
        <v>4913.97</v>
      </c>
      <c r="O7" s="10">
        <v>5119.95</v>
      </c>
      <c r="P7" s="10">
        <v>5334.75</v>
      </c>
      <c r="Q7" s="10">
        <v>5558.37</v>
      </c>
      <c r="R7" s="10">
        <v>5792.3</v>
      </c>
      <c r="S7" s="10">
        <v>6035.06</v>
      </c>
      <c r="T7" s="10">
        <v>6289.58</v>
      </c>
    </row>
    <row r="8" spans="1:20" x14ac:dyDescent="0.2">
      <c r="A8" s="11"/>
      <c r="B8" s="6" t="s">
        <v>8</v>
      </c>
      <c r="C8" s="10">
        <v>3280.75</v>
      </c>
      <c r="D8" s="10">
        <v>3419.17</v>
      </c>
      <c r="E8" s="10">
        <v>3561.88</v>
      </c>
      <c r="F8" s="10">
        <v>3711.96</v>
      </c>
      <c r="G8" s="10">
        <v>3867.91</v>
      </c>
      <c r="H8" s="10">
        <v>4031.22</v>
      </c>
      <c r="I8" s="10">
        <v>4200.41</v>
      </c>
      <c r="J8" s="10">
        <v>4376.96</v>
      </c>
      <c r="K8" s="10">
        <v>4559.3999999999996</v>
      </c>
      <c r="L8" s="10">
        <v>4752.13</v>
      </c>
      <c r="M8" s="10">
        <v>4950.75</v>
      </c>
      <c r="N8" s="10">
        <v>5159.66</v>
      </c>
      <c r="O8" s="10">
        <v>5375.93</v>
      </c>
      <c r="P8" s="10">
        <v>5601.03</v>
      </c>
      <c r="Q8" s="10">
        <v>5836.43</v>
      </c>
      <c r="R8" s="10">
        <v>6082.13</v>
      </c>
      <c r="S8" s="10">
        <v>6338.13</v>
      </c>
      <c r="T8" s="10">
        <v>6602.96</v>
      </c>
    </row>
    <row r="9" spans="1:20" x14ac:dyDescent="0.2">
      <c r="A9" s="11"/>
      <c r="B9" s="6" t="s">
        <v>9</v>
      </c>
      <c r="C9" s="10">
        <v>3609.37</v>
      </c>
      <c r="D9" s="10">
        <v>3760.51</v>
      </c>
      <c r="E9" s="10">
        <v>3919.4</v>
      </c>
      <c r="F9" s="10">
        <v>4082.71</v>
      </c>
      <c r="G9" s="10">
        <v>4254.8500000000004</v>
      </c>
      <c r="H9" s="10">
        <v>4434.33</v>
      </c>
      <c r="I9" s="10">
        <v>4619.72</v>
      </c>
      <c r="J9" s="10">
        <v>4813.92</v>
      </c>
      <c r="K9" s="10">
        <v>5015.4799999999996</v>
      </c>
      <c r="L9" s="10">
        <v>5227.3500000000004</v>
      </c>
      <c r="M9" s="10">
        <v>5446.56</v>
      </c>
      <c r="N9" s="10">
        <v>5674.6</v>
      </c>
      <c r="O9" s="10">
        <v>5912.95</v>
      </c>
      <c r="P9" s="10">
        <v>6161.58</v>
      </c>
      <c r="Q9" s="10">
        <v>6420.52</v>
      </c>
      <c r="R9" s="10">
        <v>6689.76</v>
      </c>
      <c r="S9" s="10">
        <v>6970.77</v>
      </c>
      <c r="T9" s="10">
        <v>7263.55</v>
      </c>
    </row>
    <row r="10" spans="1:20" x14ac:dyDescent="0.2">
      <c r="A10" s="12"/>
      <c r="B10" s="6" t="s">
        <v>10</v>
      </c>
      <c r="C10" s="10">
        <v>3971</v>
      </c>
      <c r="D10" s="10">
        <v>4137.1499999999996</v>
      </c>
      <c r="E10" s="10">
        <v>4310.76</v>
      </c>
      <c r="F10" s="10">
        <v>4491.72</v>
      </c>
      <c r="G10" s="10">
        <v>4680.03</v>
      </c>
      <c r="H10" s="10">
        <v>4877.18</v>
      </c>
      <c r="I10" s="10">
        <v>5081.68</v>
      </c>
      <c r="J10" s="10">
        <v>5295.02</v>
      </c>
      <c r="K10" s="10">
        <v>5517.18</v>
      </c>
      <c r="L10" s="10">
        <v>5749.63</v>
      </c>
      <c r="M10" s="10">
        <v>5990.92</v>
      </c>
      <c r="N10" s="10">
        <v>6242.51</v>
      </c>
      <c r="O10" s="10">
        <v>6504.38</v>
      </c>
      <c r="P10" s="10">
        <v>6778.03</v>
      </c>
      <c r="Q10" s="10">
        <v>7062</v>
      </c>
      <c r="R10" s="10">
        <v>7359.18</v>
      </c>
      <c r="S10" s="10">
        <v>7668.15</v>
      </c>
      <c r="T10" s="10">
        <v>7990.35</v>
      </c>
    </row>
    <row r="11" spans="1:20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x14ac:dyDescent="0.2">
      <c r="A12" s="6" t="s">
        <v>1</v>
      </c>
      <c r="B12" s="6" t="s">
        <v>2</v>
      </c>
      <c r="C12" s="7">
        <v>1</v>
      </c>
      <c r="D12" s="7">
        <v>2</v>
      </c>
      <c r="E12" s="7">
        <v>3</v>
      </c>
      <c r="F12" s="7">
        <v>4</v>
      </c>
      <c r="G12" s="7">
        <v>5</v>
      </c>
      <c r="H12" s="7">
        <v>6</v>
      </c>
      <c r="I12" s="7">
        <v>7</v>
      </c>
      <c r="J12" s="7">
        <v>8</v>
      </c>
      <c r="K12" s="7">
        <v>9</v>
      </c>
      <c r="L12" s="7">
        <v>10</v>
      </c>
      <c r="M12" s="7">
        <v>11</v>
      </c>
      <c r="N12" s="7">
        <v>12</v>
      </c>
      <c r="O12" s="7">
        <v>13</v>
      </c>
      <c r="P12" s="7">
        <v>14</v>
      </c>
      <c r="Q12" s="7">
        <v>15</v>
      </c>
      <c r="R12" s="7">
        <v>16</v>
      </c>
      <c r="S12" s="7">
        <v>17</v>
      </c>
      <c r="T12" s="7">
        <v>18</v>
      </c>
    </row>
    <row r="13" spans="1:20" x14ac:dyDescent="0.2">
      <c r="A13" s="8" t="s">
        <v>11</v>
      </c>
      <c r="B13" s="6" t="s">
        <v>4</v>
      </c>
      <c r="C13" s="9">
        <f t="shared" ref="C13:H13" si="1">C31*200</f>
        <v>2659.4577854753361</v>
      </c>
      <c r="D13" s="9">
        <f t="shared" si="1"/>
        <v>2771.1550124653004</v>
      </c>
      <c r="E13" s="9">
        <f t="shared" si="1"/>
        <v>2887.5435229888426</v>
      </c>
      <c r="F13" s="9">
        <f t="shared" si="1"/>
        <v>3008.8203509543741</v>
      </c>
      <c r="G13" s="9">
        <f t="shared" si="1"/>
        <v>3135.190805694458</v>
      </c>
      <c r="H13" s="9">
        <f t="shared" si="1"/>
        <v>3266.8688195336254</v>
      </c>
      <c r="I13" s="10">
        <v>3745.2</v>
      </c>
      <c r="J13" s="10">
        <v>3902.92</v>
      </c>
      <c r="K13" s="10">
        <v>4065.34</v>
      </c>
      <c r="L13" s="10">
        <v>4237.2</v>
      </c>
      <c r="M13" s="10">
        <v>4413.74</v>
      </c>
      <c r="N13" s="10">
        <v>4599.7</v>
      </c>
      <c r="O13" s="10">
        <v>4792.74</v>
      </c>
      <c r="P13" s="10">
        <v>4995.18</v>
      </c>
      <c r="Q13" s="10">
        <v>5204.68</v>
      </c>
      <c r="R13" s="10">
        <v>5423.6</v>
      </c>
      <c r="S13" s="10">
        <v>5649.6</v>
      </c>
      <c r="T13" s="10">
        <v>5887.34</v>
      </c>
    </row>
    <row r="14" spans="1:20" x14ac:dyDescent="0.2">
      <c r="A14" s="11"/>
      <c r="B14" s="6" t="s">
        <v>5</v>
      </c>
      <c r="C14" s="9">
        <f>C32*200</f>
        <v>3022.2078274141732</v>
      </c>
      <c r="D14" s="9">
        <f>D32*200</f>
        <v>3149.1405561655688</v>
      </c>
      <c r="E14" s="9">
        <f>E32*200</f>
        <v>3281.4044595245227</v>
      </c>
      <c r="F14" s="9">
        <f>F32*200</f>
        <v>3419.2234468245529</v>
      </c>
      <c r="G14" s="10">
        <v>3919.4</v>
      </c>
      <c r="H14" s="10">
        <v>4084.18</v>
      </c>
      <c r="I14" s="10">
        <v>4256.0200000000004</v>
      </c>
      <c r="J14" s="10">
        <v>4434.92</v>
      </c>
      <c r="K14" s="10">
        <v>4620.8999999999996</v>
      </c>
      <c r="L14" s="10">
        <v>4813.92</v>
      </c>
      <c r="M14" s="10">
        <v>5016.3599999999997</v>
      </c>
      <c r="N14" s="10">
        <v>5228.22</v>
      </c>
      <c r="O14" s="10">
        <v>5447.14</v>
      </c>
      <c r="P14" s="10">
        <v>5675.48</v>
      </c>
      <c r="Q14" s="10">
        <v>5913.24</v>
      </c>
      <c r="R14" s="10">
        <v>6162.76</v>
      </c>
      <c r="S14" s="10">
        <v>6421.7</v>
      </c>
      <c r="T14" s="10">
        <v>6690.06</v>
      </c>
    </row>
    <row r="15" spans="1:20" x14ac:dyDescent="0.2">
      <c r="A15" s="11"/>
      <c r="B15" s="6" t="s">
        <v>6</v>
      </c>
      <c r="C15" s="10">
        <v>4048.88</v>
      </c>
      <c r="D15" s="10">
        <v>4218.3599999999997</v>
      </c>
      <c r="E15" s="10">
        <v>4394.8999999999996</v>
      </c>
      <c r="F15" s="10">
        <v>4580.88</v>
      </c>
      <c r="G15" s="10">
        <v>4773.8999999999996</v>
      </c>
      <c r="H15" s="10">
        <v>4974</v>
      </c>
      <c r="I15" s="10">
        <v>5183.5</v>
      </c>
      <c r="J15" s="10">
        <v>5400.06</v>
      </c>
      <c r="K15" s="10">
        <v>5626.06</v>
      </c>
      <c r="L15" s="10">
        <v>5863.8</v>
      </c>
      <c r="M15" s="10">
        <v>6108.62</v>
      </c>
      <c r="N15" s="10">
        <v>6365.2</v>
      </c>
      <c r="O15" s="10">
        <v>6633.56</v>
      </c>
      <c r="P15" s="10">
        <v>6911.34</v>
      </c>
      <c r="Q15" s="10">
        <v>7203.24</v>
      </c>
      <c r="R15" s="10">
        <v>7504.54</v>
      </c>
      <c r="S15" s="10">
        <v>7819.98</v>
      </c>
      <c r="T15" s="10">
        <v>8149.54</v>
      </c>
    </row>
    <row r="16" spans="1:20" ht="16.7" customHeight="1" x14ac:dyDescent="0.2">
      <c r="A16" s="11"/>
      <c r="B16" s="6" t="s">
        <v>7</v>
      </c>
      <c r="C16" s="10">
        <v>5000.6000000000004</v>
      </c>
      <c r="D16" s="10">
        <v>5209.3999999999996</v>
      </c>
      <c r="E16" s="10">
        <v>5428.32</v>
      </c>
      <c r="F16" s="10">
        <v>5656.66</v>
      </c>
      <c r="G16" s="10">
        <v>5894.4</v>
      </c>
      <c r="H16" s="10">
        <v>6141.58</v>
      </c>
      <c r="I16" s="10">
        <v>6400.52</v>
      </c>
      <c r="J16" s="10">
        <v>6668.88</v>
      </c>
      <c r="K16" s="10">
        <v>6949</v>
      </c>
      <c r="L16" s="10">
        <v>7240.9</v>
      </c>
      <c r="M16" s="10">
        <v>7544.56</v>
      </c>
      <c r="N16" s="10">
        <v>7862.36</v>
      </c>
      <c r="O16" s="10">
        <v>8191.92</v>
      </c>
      <c r="P16" s="10">
        <v>8535.6</v>
      </c>
      <c r="Q16" s="10">
        <v>8893.4</v>
      </c>
      <c r="R16" s="10">
        <v>9267.68</v>
      </c>
      <c r="S16" s="10">
        <v>9656.1</v>
      </c>
      <c r="T16" s="10">
        <v>10063.34</v>
      </c>
    </row>
    <row r="17" spans="1:20" ht="16.7" customHeight="1" x14ac:dyDescent="0.2">
      <c r="A17" s="11"/>
      <c r="B17" s="6" t="s">
        <v>8</v>
      </c>
      <c r="C17" s="10">
        <v>5249.2</v>
      </c>
      <c r="D17" s="10">
        <v>5470.68</v>
      </c>
      <c r="E17" s="10">
        <v>5699.02</v>
      </c>
      <c r="F17" s="10">
        <v>5939.14</v>
      </c>
      <c r="G17" s="10">
        <v>6188.66</v>
      </c>
      <c r="H17" s="10">
        <v>6449.96</v>
      </c>
      <c r="I17" s="10">
        <v>6720.66</v>
      </c>
      <c r="J17" s="10">
        <v>7003.14</v>
      </c>
      <c r="K17" s="10">
        <v>7295.04</v>
      </c>
      <c r="L17" s="10">
        <v>7603.42</v>
      </c>
      <c r="M17" s="10">
        <v>7921.2</v>
      </c>
      <c r="N17" s="10">
        <v>8255.4599999999991</v>
      </c>
      <c r="O17" s="10">
        <v>8601.5</v>
      </c>
      <c r="P17" s="10">
        <v>8961.66</v>
      </c>
      <c r="Q17" s="10">
        <v>9338.2999999999993</v>
      </c>
      <c r="R17" s="10">
        <v>9731.42</v>
      </c>
      <c r="S17" s="10">
        <v>10141.02</v>
      </c>
      <c r="T17" s="10">
        <v>10564.74</v>
      </c>
    </row>
    <row r="18" spans="1:20" ht="16.7" customHeight="1" x14ac:dyDescent="0.2">
      <c r="A18" s="11"/>
      <c r="B18" s="6" t="s">
        <v>9</v>
      </c>
      <c r="C18" s="10">
        <v>5775</v>
      </c>
      <c r="D18" s="10">
        <v>6016.82</v>
      </c>
      <c r="E18" s="10">
        <v>6271.04</v>
      </c>
      <c r="F18" s="10">
        <v>6532.34</v>
      </c>
      <c r="G18" s="10">
        <v>6807.76</v>
      </c>
      <c r="H18" s="10">
        <v>7094.94</v>
      </c>
      <c r="I18" s="10">
        <v>7391.56</v>
      </c>
      <c r="J18" s="10">
        <v>7702.28</v>
      </c>
      <c r="K18" s="10">
        <v>8024.78</v>
      </c>
      <c r="L18" s="10">
        <v>8363.76</v>
      </c>
      <c r="M18" s="10">
        <v>8714.5</v>
      </c>
      <c r="N18" s="10">
        <v>9079.36</v>
      </c>
      <c r="O18" s="10">
        <v>9460.7199999999993</v>
      </c>
      <c r="P18" s="10">
        <v>9858.5400000000009</v>
      </c>
      <c r="Q18" s="10">
        <v>10272.84</v>
      </c>
      <c r="R18" s="10">
        <v>10703.62</v>
      </c>
      <c r="S18" s="10">
        <v>11153.24</v>
      </c>
      <c r="T18" s="10">
        <v>11621.68</v>
      </c>
    </row>
    <row r="19" spans="1:20" ht="16.7" customHeight="1" x14ac:dyDescent="0.2">
      <c r="A19" s="12"/>
      <c r="B19" s="6" t="s">
        <v>10</v>
      </c>
      <c r="C19" s="10">
        <v>6353.44</v>
      </c>
      <c r="D19" s="10">
        <v>6619.44</v>
      </c>
      <c r="E19" s="10">
        <v>6897.22</v>
      </c>
      <c r="F19" s="10">
        <v>7186.76</v>
      </c>
      <c r="G19" s="10">
        <v>7488.06</v>
      </c>
      <c r="H19" s="10">
        <v>7803.5</v>
      </c>
      <c r="I19" s="10">
        <v>8130.7</v>
      </c>
      <c r="J19" s="10">
        <v>8472.0400000000009</v>
      </c>
      <c r="K19" s="10">
        <v>8827.5</v>
      </c>
      <c r="L19" s="10">
        <v>9199.42</v>
      </c>
      <c r="M19" s="10">
        <v>9585.48</v>
      </c>
      <c r="N19" s="10">
        <v>9988.02</v>
      </c>
      <c r="O19" s="10">
        <v>10407.02</v>
      </c>
      <c r="P19" s="10">
        <v>10844.86</v>
      </c>
      <c r="Q19" s="10">
        <v>11299.2</v>
      </c>
      <c r="R19" s="10">
        <v>11774.7</v>
      </c>
      <c r="S19" s="10">
        <v>12269.04</v>
      </c>
      <c r="T19" s="10">
        <v>12784.56</v>
      </c>
    </row>
    <row r="20" spans="1:20" s="16" customFormat="1" ht="16.7" customHeight="1" x14ac:dyDescent="0.2">
      <c r="A20" s="14"/>
      <c r="B20" s="14"/>
      <c r="C20" s="15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s="17" customFormat="1" ht="16.7" customHeight="1" x14ac:dyDescent="0.2">
      <c r="A21" s="6" t="s">
        <v>1</v>
      </c>
      <c r="B21" s="6" t="s">
        <v>2</v>
      </c>
      <c r="C21" s="7">
        <v>1</v>
      </c>
      <c r="D21" s="7">
        <v>2</v>
      </c>
      <c r="E21" s="7">
        <v>3</v>
      </c>
      <c r="F21" s="7">
        <v>4</v>
      </c>
      <c r="G21" s="7">
        <v>5</v>
      </c>
      <c r="H21" s="7">
        <v>6</v>
      </c>
      <c r="I21" s="7">
        <v>7</v>
      </c>
      <c r="J21" s="7">
        <v>8</v>
      </c>
      <c r="K21" s="7">
        <v>9</v>
      </c>
      <c r="L21" s="7">
        <v>10</v>
      </c>
      <c r="M21" s="7">
        <v>11</v>
      </c>
      <c r="N21" s="7">
        <v>12</v>
      </c>
      <c r="O21" s="7">
        <v>13</v>
      </c>
      <c r="P21" s="7">
        <v>14</v>
      </c>
      <c r="Q21" s="7">
        <v>15</v>
      </c>
      <c r="R21" s="7">
        <v>16</v>
      </c>
      <c r="S21" s="7">
        <v>17</v>
      </c>
      <c r="T21" s="7">
        <v>18</v>
      </c>
    </row>
    <row r="22" spans="1:20" s="17" customFormat="1" ht="16.7" customHeight="1" x14ac:dyDescent="0.2">
      <c r="A22" s="8" t="s">
        <v>12</v>
      </c>
      <c r="B22" s="6" t="s">
        <v>4</v>
      </c>
      <c r="C22" s="9">
        <f t="shared" ref="C22:H22" si="2">C31*220</f>
        <v>2925.4035640228699</v>
      </c>
      <c r="D22" s="9">
        <f t="shared" si="2"/>
        <v>3048.2705137118301</v>
      </c>
      <c r="E22" s="9">
        <f t="shared" si="2"/>
        <v>3176.297875287727</v>
      </c>
      <c r="F22" s="9">
        <f t="shared" si="2"/>
        <v>3309.7023860498116</v>
      </c>
      <c r="G22" s="9">
        <f t="shared" si="2"/>
        <v>3448.7098862639041</v>
      </c>
      <c r="H22" s="9">
        <f t="shared" si="2"/>
        <v>3593.5557014869878</v>
      </c>
      <c r="I22" s="10">
        <v>4119.72</v>
      </c>
      <c r="J22" s="10">
        <v>4293.21</v>
      </c>
      <c r="K22" s="10">
        <v>4471.87</v>
      </c>
      <c r="L22" s="10">
        <v>4660.92</v>
      </c>
      <c r="M22" s="10">
        <v>4855.1099999999997</v>
      </c>
      <c r="N22" s="10">
        <v>5059.67</v>
      </c>
      <c r="O22" s="10">
        <v>5272.01</v>
      </c>
      <c r="P22" s="10">
        <v>5494.69</v>
      </c>
      <c r="Q22" s="10">
        <v>5725.14</v>
      </c>
      <c r="R22" s="10">
        <v>5965.96</v>
      </c>
      <c r="S22" s="10">
        <v>6214.56</v>
      </c>
      <c r="T22" s="10">
        <v>6476.07</v>
      </c>
    </row>
    <row r="23" spans="1:20" s="17" customFormat="1" ht="16.7" customHeight="1" x14ac:dyDescent="0.2">
      <c r="A23" s="11"/>
      <c r="B23" s="6" t="s">
        <v>5</v>
      </c>
      <c r="C23" s="9">
        <f>C32*220</f>
        <v>3324.4286101555908</v>
      </c>
      <c r="D23" s="9">
        <f>D32*220</f>
        <v>3464.0546117821254</v>
      </c>
      <c r="E23" s="9">
        <f>E32*220</f>
        <v>3609.5449054769751</v>
      </c>
      <c r="F23" s="9">
        <f>F32*220</f>
        <v>3761.1457915070082</v>
      </c>
      <c r="G23" s="10">
        <v>4311.34</v>
      </c>
      <c r="H23" s="10">
        <v>4492.59</v>
      </c>
      <c r="I23" s="10">
        <v>4681.62</v>
      </c>
      <c r="J23" s="10">
        <v>4878.41</v>
      </c>
      <c r="K23" s="10">
        <v>5082.99</v>
      </c>
      <c r="L23" s="10">
        <v>5295.31</v>
      </c>
      <c r="M23" s="10">
        <v>5517.99</v>
      </c>
      <c r="N23" s="10">
        <v>5751.04</v>
      </c>
      <c r="O23" s="10">
        <v>5991.85</v>
      </c>
      <c r="P23" s="10">
        <v>6243.02</v>
      </c>
      <c r="Q23" s="10">
        <v>6504.56</v>
      </c>
      <c r="R23" s="10">
        <v>6779.03</v>
      </c>
      <c r="S23" s="10">
        <v>7063.87</v>
      </c>
      <c r="T23" s="10">
        <v>7359.06</v>
      </c>
    </row>
    <row r="24" spans="1:20" s="17" customFormat="1" ht="16.7" customHeight="1" x14ac:dyDescent="0.2">
      <c r="A24" s="11"/>
      <c r="B24" s="6" t="s">
        <v>6</v>
      </c>
      <c r="C24" s="10">
        <v>4453.76</v>
      </c>
      <c r="D24" s="10">
        <v>4640.1899999999996</v>
      </c>
      <c r="E24" s="10">
        <v>4834.3900000000003</v>
      </c>
      <c r="F24" s="10">
        <v>5038.96</v>
      </c>
      <c r="G24" s="10">
        <v>5251.29</v>
      </c>
      <c r="H24" s="10">
        <v>5471.4</v>
      </c>
      <c r="I24" s="10">
        <v>5701.85</v>
      </c>
      <c r="J24" s="10">
        <v>5940.06</v>
      </c>
      <c r="K24" s="10">
        <v>6188.66</v>
      </c>
      <c r="L24" s="10">
        <v>6450.18</v>
      </c>
      <c r="M24" s="10">
        <v>6719.48</v>
      </c>
      <c r="N24" s="10">
        <v>7001.72</v>
      </c>
      <c r="O24" s="10">
        <v>7296.91</v>
      </c>
      <c r="P24" s="10">
        <v>7602.47</v>
      </c>
      <c r="Q24" s="10">
        <v>7923.56</v>
      </c>
      <c r="R24" s="10">
        <v>8254.99</v>
      </c>
      <c r="S24" s="10">
        <v>8601.9699999999993</v>
      </c>
      <c r="T24" s="10">
        <v>8964.49</v>
      </c>
    </row>
    <row r="25" spans="1:20" s="17" customFormat="1" ht="16.7" customHeight="1" x14ac:dyDescent="0.2">
      <c r="A25" s="11"/>
      <c r="B25" s="6" t="s">
        <v>7</v>
      </c>
      <c r="C25" s="10">
        <v>5500.66</v>
      </c>
      <c r="D25" s="10">
        <v>5730.34</v>
      </c>
      <c r="E25" s="10">
        <v>5971.15</v>
      </c>
      <c r="F25" s="10">
        <v>6222.32</v>
      </c>
      <c r="G25" s="10">
        <v>6483.84</v>
      </c>
      <c r="H25" s="10">
        <v>6755.73</v>
      </c>
      <c r="I25" s="10">
        <v>7040.57</v>
      </c>
      <c r="J25" s="10">
        <v>7335.76</v>
      </c>
      <c r="K25" s="10">
        <v>7643.9</v>
      </c>
      <c r="L25" s="10">
        <v>7964.99</v>
      </c>
      <c r="M25" s="10">
        <v>8299.01</v>
      </c>
      <c r="N25" s="10">
        <v>8648.59</v>
      </c>
      <c r="O25" s="10">
        <v>9011.11</v>
      </c>
      <c r="P25" s="10">
        <v>9389.16</v>
      </c>
      <c r="Q25" s="10">
        <v>9782.74</v>
      </c>
      <c r="R25" s="10">
        <v>10194.44</v>
      </c>
      <c r="S25" s="10">
        <v>10621.71</v>
      </c>
      <c r="T25" s="10">
        <v>11069.67</v>
      </c>
    </row>
    <row r="26" spans="1:20" s="17" customFormat="1" ht="16.7" customHeight="1" x14ac:dyDescent="0.2">
      <c r="A26" s="11"/>
      <c r="B26" s="6" t="s">
        <v>8</v>
      </c>
      <c r="C26" s="10">
        <v>5774.12</v>
      </c>
      <c r="D26" s="10">
        <v>6017.74</v>
      </c>
      <c r="E26" s="10">
        <v>6268.92</v>
      </c>
      <c r="F26" s="10">
        <v>6533.05</v>
      </c>
      <c r="G26" s="10">
        <v>6807.52</v>
      </c>
      <c r="H26" s="10">
        <v>7094.95</v>
      </c>
      <c r="I26" s="10">
        <v>7392.72</v>
      </c>
      <c r="J26" s="10">
        <v>7703.45</v>
      </c>
      <c r="K26" s="10">
        <v>8024.54</v>
      </c>
      <c r="L26" s="10">
        <v>8363.76</v>
      </c>
      <c r="M26" s="10">
        <v>8713.32</v>
      </c>
      <c r="N26" s="10">
        <v>9081</v>
      </c>
      <c r="O26" s="10">
        <v>9461.65</v>
      </c>
      <c r="P26" s="10">
        <v>9857.82</v>
      </c>
      <c r="Q26" s="10">
        <v>10272.129999999999</v>
      </c>
      <c r="R26" s="10">
        <v>10704.56</v>
      </c>
      <c r="S26" s="10">
        <v>11155.12</v>
      </c>
      <c r="T26" s="10">
        <v>11621.21</v>
      </c>
    </row>
    <row r="27" spans="1:20" s="17" customFormat="1" ht="16.7" customHeight="1" x14ac:dyDescent="0.2">
      <c r="A27" s="11"/>
      <c r="B27" s="6" t="s">
        <v>9</v>
      </c>
      <c r="C27" s="10">
        <v>6351.79</v>
      </c>
      <c r="D27" s="10">
        <v>6618.5</v>
      </c>
      <c r="E27" s="10">
        <v>6898.14</v>
      </c>
      <c r="F27" s="10">
        <v>7185.57</v>
      </c>
      <c r="G27" s="10">
        <v>7488.53</v>
      </c>
      <c r="H27" s="10">
        <v>7804.43</v>
      </c>
      <c r="I27" s="10">
        <v>8130.71</v>
      </c>
      <c r="J27" s="10">
        <v>8472.5</v>
      </c>
      <c r="K27" s="10">
        <v>8827.25</v>
      </c>
      <c r="L27" s="10">
        <v>9200.1299999999992</v>
      </c>
      <c r="M27" s="10">
        <v>9585.9500000000007</v>
      </c>
      <c r="N27" s="10">
        <v>9987.2900000000009</v>
      </c>
      <c r="O27" s="10">
        <v>10406.790000000001</v>
      </c>
      <c r="P27" s="10">
        <v>10844.39</v>
      </c>
      <c r="Q27" s="10">
        <v>11300.12</v>
      </c>
      <c r="R27" s="10">
        <v>11773.98</v>
      </c>
      <c r="S27" s="10">
        <v>12268.56</v>
      </c>
      <c r="T27" s="10">
        <v>12783.84</v>
      </c>
    </row>
    <row r="28" spans="1:20" s="17" customFormat="1" ht="16.7" customHeight="1" x14ac:dyDescent="0.2">
      <c r="A28" s="12"/>
      <c r="B28" s="6" t="s">
        <v>10</v>
      </c>
      <c r="C28" s="10">
        <v>6988.78</v>
      </c>
      <c r="D28" s="10">
        <v>7281.38</v>
      </c>
      <c r="E28" s="10">
        <v>7586.94</v>
      </c>
      <c r="F28" s="10">
        <v>7905.43</v>
      </c>
      <c r="G28" s="10">
        <v>8236.86</v>
      </c>
      <c r="H28" s="10">
        <v>8583.85</v>
      </c>
      <c r="I28" s="10">
        <v>8943.77</v>
      </c>
      <c r="J28" s="10">
        <v>9319.24</v>
      </c>
      <c r="K28" s="10">
        <v>9710.25</v>
      </c>
      <c r="L28" s="10">
        <v>10119.36</v>
      </c>
      <c r="M28" s="10">
        <v>10544.02</v>
      </c>
      <c r="N28" s="10">
        <v>10986.82</v>
      </c>
      <c r="O28" s="10">
        <v>11447.72</v>
      </c>
      <c r="P28" s="10">
        <v>11929.34</v>
      </c>
      <c r="Q28" s="10">
        <v>12429.12</v>
      </c>
      <c r="R28" s="10">
        <v>12952.17</v>
      </c>
      <c r="S28" s="10">
        <v>13495.94</v>
      </c>
      <c r="T28" s="10">
        <v>14063.01</v>
      </c>
    </row>
    <row r="29" spans="1:20" s="16" customFormat="1" ht="16.7" customHeight="1" x14ac:dyDescent="0.2"/>
    <row r="30" spans="1:20" hidden="1" x14ac:dyDescent="0.2">
      <c r="A30" s="18" t="s">
        <v>1</v>
      </c>
      <c r="B30" s="19" t="s">
        <v>2</v>
      </c>
      <c r="C30" s="19">
        <v>1</v>
      </c>
      <c r="D30" s="19">
        <v>2</v>
      </c>
      <c r="E30" s="19">
        <v>3</v>
      </c>
      <c r="F30" s="19">
        <v>4</v>
      </c>
      <c r="G30" s="19">
        <v>5</v>
      </c>
      <c r="H30" s="19">
        <v>6</v>
      </c>
      <c r="I30" s="19">
        <v>7</v>
      </c>
      <c r="J30" s="19">
        <v>8</v>
      </c>
      <c r="K30" s="19">
        <v>9</v>
      </c>
      <c r="L30" s="19">
        <v>10</v>
      </c>
      <c r="M30" s="19">
        <v>11</v>
      </c>
      <c r="N30" s="19">
        <v>12</v>
      </c>
      <c r="O30" s="19">
        <v>13</v>
      </c>
      <c r="P30" s="19">
        <v>14</v>
      </c>
      <c r="Q30" s="19">
        <v>15</v>
      </c>
      <c r="R30" s="19">
        <v>16</v>
      </c>
      <c r="S30" s="19">
        <v>17</v>
      </c>
      <c r="T30" s="19">
        <v>18</v>
      </c>
    </row>
    <row r="31" spans="1:20" hidden="1" x14ac:dyDescent="0.2">
      <c r="A31" s="18" t="s">
        <v>13</v>
      </c>
      <c r="B31" s="19" t="s">
        <v>4</v>
      </c>
      <c r="C31" s="20">
        <f>12.427372829324*1.07</f>
        <v>13.29728892737668</v>
      </c>
      <c r="D31" s="21">
        <f>C31*1.042</f>
        <v>13.855775062326501</v>
      </c>
      <c r="E31" s="21">
        <f t="shared" ref="E31:T31" si="3">D31*1.042</f>
        <v>14.437717614944214</v>
      </c>
      <c r="F31" s="21">
        <f t="shared" si="3"/>
        <v>15.044101754771871</v>
      </c>
      <c r="G31" s="21">
        <f t="shared" si="3"/>
        <v>15.67595402847229</v>
      </c>
      <c r="H31" s="21">
        <f t="shared" si="3"/>
        <v>16.334344097668126</v>
      </c>
      <c r="I31" s="21">
        <f t="shared" si="3"/>
        <v>17.020386549770187</v>
      </c>
      <c r="J31" s="21">
        <f t="shared" si="3"/>
        <v>17.735242784860535</v>
      </c>
      <c r="K31" s="21">
        <f t="shared" si="3"/>
        <v>18.480122981824678</v>
      </c>
      <c r="L31" s="21">
        <f t="shared" si="3"/>
        <v>19.256288147061316</v>
      </c>
      <c r="M31" s="21">
        <f t="shared" si="3"/>
        <v>20.06505224923789</v>
      </c>
      <c r="N31" s="21">
        <f t="shared" si="3"/>
        <v>20.907784443705882</v>
      </c>
      <c r="O31" s="21">
        <f t="shared" si="3"/>
        <v>21.785911390341528</v>
      </c>
      <c r="P31" s="21">
        <f t="shared" si="3"/>
        <v>22.700919668735875</v>
      </c>
      <c r="Q31" s="21">
        <f t="shared" si="3"/>
        <v>23.654358294822782</v>
      </c>
      <c r="R31" s="21">
        <f t="shared" si="3"/>
        <v>24.647841343205339</v>
      </c>
      <c r="S31" s="21">
        <f t="shared" si="3"/>
        <v>25.683050679619964</v>
      </c>
      <c r="T31" s="21">
        <f t="shared" si="3"/>
        <v>26.761738808164004</v>
      </c>
    </row>
    <row r="32" spans="1:20" hidden="1" x14ac:dyDescent="0.2">
      <c r="A32" s="18"/>
      <c r="B32" s="19" t="s">
        <v>5</v>
      </c>
      <c r="C32" s="20">
        <f>14.1224664832438*1.07</f>
        <v>15.111039137070867</v>
      </c>
      <c r="D32" s="21">
        <f t="shared" ref="D32:T37" si="4">C32*1.042</f>
        <v>15.745702780827843</v>
      </c>
      <c r="E32" s="21">
        <f t="shared" si="4"/>
        <v>16.407022297622614</v>
      </c>
      <c r="F32" s="21">
        <f t="shared" si="4"/>
        <v>17.096117234122765</v>
      </c>
      <c r="G32" s="21">
        <f t="shared" si="4"/>
        <v>17.814154157955922</v>
      </c>
      <c r="H32" s="21">
        <f t="shared" si="4"/>
        <v>18.562348632590073</v>
      </c>
      <c r="I32" s="21">
        <f t="shared" si="4"/>
        <v>19.341967275158858</v>
      </c>
      <c r="J32" s="21">
        <f t="shared" si="4"/>
        <v>20.154329900715531</v>
      </c>
      <c r="K32" s="21">
        <f t="shared" si="4"/>
        <v>21.000811756545584</v>
      </c>
      <c r="L32" s="21">
        <f t="shared" si="4"/>
        <v>21.8828458503205</v>
      </c>
      <c r="M32" s="21">
        <f t="shared" si="4"/>
        <v>22.80192537603396</v>
      </c>
      <c r="N32" s="21">
        <f t="shared" si="4"/>
        <v>23.759606241827388</v>
      </c>
      <c r="O32" s="21">
        <f t="shared" si="4"/>
        <v>24.757509703984141</v>
      </c>
      <c r="P32" s="21">
        <f t="shared" si="4"/>
        <v>25.797325111551476</v>
      </c>
      <c r="Q32" s="21">
        <f t="shared" si="4"/>
        <v>26.880812766236641</v>
      </c>
      <c r="R32" s="21">
        <f t="shared" si="4"/>
        <v>28.009806902418582</v>
      </c>
      <c r="S32" s="21">
        <f t="shared" si="4"/>
        <v>29.186218792320162</v>
      </c>
      <c r="T32" s="21">
        <f t="shared" si="4"/>
        <v>30.412039981597609</v>
      </c>
    </row>
    <row r="33" spans="1:20" hidden="1" x14ac:dyDescent="0.2">
      <c r="A33" s="18"/>
      <c r="B33" s="19" t="s">
        <v>6</v>
      </c>
      <c r="C33" s="20">
        <f>17.1997519299426*1.07</f>
        <v>18.403734565038583</v>
      </c>
      <c r="D33" s="21">
        <f t="shared" si="4"/>
        <v>19.176691416770204</v>
      </c>
      <c r="E33" s="21">
        <f t="shared" si="4"/>
        <v>19.982112456274553</v>
      </c>
      <c r="F33" s="21">
        <f t="shared" si="4"/>
        <v>20.821361179438085</v>
      </c>
      <c r="G33" s="21">
        <f t="shared" si="4"/>
        <v>21.695858348974486</v>
      </c>
      <c r="H33" s="21">
        <f t="shared" si="4"/>
        <v>22.607084399631415</v>
      </c>
      <c r="I33" s="21">
        <f t="shared" si="4"/>
        <v>23.556581944415935</v>
      </c>
      <c r="J33" s="21">
        <f t="shared" si="4"/>
        <v>24.545958386081406</v>
      </c>
      <c r="K33" s="21">
        <f t="shared" si="4"/>
        <v>25.576888638296825</v>
      </c>
      <c r="L33" s="21">
        <f t="shared" si="4"/>
        <v>26.651117961105292</v>
      </c>
      <c r="M33" s="21">
        <f t="shared" si="4"/>
        <v>27.770464915471717</v>
      </c>
      <c r="N33" s="21">
        <f t="shared" si="4"/>
        <v>28.93682444192153</v>
      </c>
      <c r="O33" s="21">
        <f t="shared" si="4"/>
        <v>30.152171068482236</v>
      </c>
      <c r="P33" s="21">
        <f t="shared" si="4"/>
        <v>31.418562253358491</v>
      </c>
      <c r="Q33" s="21">
        <f t="shared" si="4"/>
        <v>32.738141867999552</v>
      </c>
      <c r="R33" s="21">
        <f t="shared" si="4"/>
        <v>34.113143826455534</v>
      </c>
      <c r="S33" s="21">
        <f t="shared" si="4"/>
        <v>35.545895867166671</v>
      </c>
      <c r="T33" s="21">
        <f t="shared" si="4"/>
        <v>37.038823493587671</v>
      </c>
    </row>
    <row r="34" spans="1:20" hidden="1" x14ac:dyDescent="0.2">
      <c r="A34" s="18"/>
      <c r="B34" s="19" t="s">
        <v>7</v>
      </c>
      <c r="C34" s="20">
        <f>21.2399736582861*1.07</f>
        <v>22.726771814366128</v>
      </c>
      <c r="D34" s="21">
        <f t="shared" si="4"/>
        <v>23.681296230569505</v>
      </c>
      <c r="E34" s="21">
        <f t="shared" si="4"/>
        <v>24.675910672253426</v>
      </c>
      <c r="F34" s="21">
        <f t="shared" si="4"/>
        <v>25.71229892048807</v>
      </c>
      <c r="G34" s="21">
        <f t="shared" si="4"/>
        <v>26.79221547514857</v>
      </c>
      <c r="H34" s="21">
        <f t="shared" si="4"/>
        <v>27.917488525104812</v>
      </c>
      <c r="I34" s="21">
        <f t="shared" si="4"/>
        <v>29.090023043159214</v>
      </c>
      <c r="J34" s="21">
        <f t="shared" si="4"/>
        <v>30.311804010971901</v>
      </c>
      <c r="K34" s="21">
        <f t="shared" si="4"/>
        <v>31.584899779432721</v>
      </c>
      <c r="L34" s="21">
        <f t="shared" si="4"/>
        <v>32.911465570168893</v>
      </c>
      <c r="M34" s="21">
        <f t="shared" si="4"/>
        <v>34.293747124115988</v>
      </c>
      <c r="N34" s="21">
        <f t="shared" si="4"/>
        <v>35.734084503328859</v>
      </c>
      <c r="O34" s="21">
        <f t="shared" si="4"/>
        <v>37.23491605246867</v>
      </c>
      <c r="P34" s="21">
        <f t="shared" si="4"/>
        <v>38.798782526672355</v>
      </c>
      <c r="Q34" s="21">
        <f t="shared" si="4"/>
        <v>40.428331392792593</v>
      </c>
      <c r="R34" s="21">
        <f t="shared" si="4"/>
        <v>42.126321311289885</v>
      </c>
      <c r="S34" s="21">
        <f t="shared" si="4"/>
        <v>43.895626806364064</v>
      </c>
      <c r="T34" s="21">
        <f t="shared" si="4"/>
        <v>45.739243132231358</v>
      </c>
    </row>
    <row r="35" spans="1:20" hidden="1" x14ac:dyDescent="0.2">
      <c r="A35" s="18"/>
      <c r="B35" s="19" t="s">
        <v>8</v>
      </c>
      <c r="C35" s="20">
        <f>22.3019723412004*1.07</f>
        <v>23.863110405084431</v>
      </c>
      <c r="D35" s="21">
        <f t="shared" si="4"/>
        <v>24.865361042097977</v>
      </c>
      <c r="E35" s="21">
        <f t="shared" si="4"/>
        <v>25.909706205866094</v>
      </c>
      <c r="F35" s="21">
        <f t="shared" si="4"/>
        <v>26.997913866512469</v>
      </c>
      <c r="G35" s="21">
        <f t="shared" si="4"/>
        <v>28.131826248905995</v>
      </c>
      <c r="H35" s="21">
        <f t="shared" si="4"/>
        <v>29.313362951360048</v>
      </c>
      <c r="I35" s="21">
        <f t="shared" si="4"/>
        <v>30.544524195317173</v>
      </c>
      <c r="J35" s="21">
        <f t="shared" si="4"/>
        <v>31.827394211520495</v>
      </c>
      <c r="K35" s="21">
        <f t="shared" si="4"/>
        <v>33.164144768404356</v>
      </c>
      <c r="L35" s="21">
        <f t="shared" si="4"/>
        <v>34.557038848677337</v>
      </c>
      <c r="M35" s="21">
        <f t="shared" si="4"/>
        <v>36.008434480321789</v>
      </c>
      <c r="N35" s="21">
        <f t="shared" si="4"/>
        <v>37.520788728495305</v>
      </c>
      <c r="O35" s="21">
        <f t="shared" si="4"/>
        <v>39.096661855092108</v>
      </c>
      <c r="P35" s="21">
        <f t="shared" si="4"/>
        <v>40.738721653005982</v>
      </c>
      <c r="Q35" s="21">
        <f t="shared" si="4"/>
        <v>42.449747962432234</v>
      </c>
      <c r="R35" s="21">
        <f t="shared" si="4"/>
        <v>44.232637376854392</v>
      </c>
      <c r="S35" s="21">
        <f t="shared" si="4"/>
        <v>46.090408146682279</v>
      </c>
      <c r="T35" s="21">
        <f t="shared" si="4"/>
        <v>48.026205288842938</v>
      </c>
    </row>
    <row r="36" spans="1:20" hidden="1" x14ac:dyDescent="0.2">
      <c r="A36" s="18"/>
      <c r="B36" s="19" t="s">
        <v>9</v>
      </c>
      <c r="C36" s="20">
        <f>24.5321695753205*1.07</f>
        <v>26.249421445592933</v>
      </c>
      <c r="D36" s="21">
        <f t="shared" si="4"/>
        <v>27.351897146307838</v>
      </c>
      <c r="E36" s="21">
        <f t="shared" si="4"/>
        <v>28.500676826452768</v>
      </c>
      <c r="F36" s="21">
        <f t="shared" si="4"/>
        <v>29.697705253163786</v>
      </c>
      <c r="G36" s="21">
        <f t="shared" si="4"/>
        <v>30.945008873796667</v>
      </c>
      <c r="H36" s="21">
        <f t="shared" si="4"/>
        <v>32.244699246496126</v>
      </c>
      <c r="I36" s="21">
        <f t="shared" si="4"/>
        <v>33.598976614848965</v>
      </c>
      <c r="J36" s="21">
        <f t="shared" si="4"/>
        <v>35.01013363267262</v>
      </c>
      <c r="K36" s="21">
        <f t="shared" si="4"/>
        <v>36.480559245244869</v>
      </c>
      <c r="L36" s="21">
        <f t="shared" si="4"/>
        <v>38.012742733545153</v>
      </c>
      <c r="M36" s="21">
        <f t="shared" si="4"/>
        <v>39.609277928354054</v>
      </c>
      <c r="N36" s="21">
        <f t="shared" si="4"/>
        <v>41.272867601344927</v>
      </c>
      <c r="O36" s="21">
        <f t="shared" si="4"/>
        <v>43.006328040601417</v>
      </c>
      <c r="P36" s="21">
        <f t="shared" si="4"/>
        <v>44.812593818306681</v>
      </c>
      <c r="Q36" s="21">
        <f t="shared" si="4"/>
        <v>46.69472275867556</v>
      </c>
      <c r="R36" s="21">
        <f t="shared" si="4"/>
        <v>48.655901114539937</v>
      </c>
      <c r="S36" s="21">
        <f t="shared" si="4"/>
        <v>50.699448961350619</v>
      </c>
      <c r="T36" s="21">
        <f t="shared" si="4"/>
        <v>52.828825817727349</v>
      </c>
    </row>
    <row r="37" spans="1:20" hidden="1" x14ac:dyDescent="0.2">
      <c r="A37" s="18"/>
      <c r="B37" s="19" t="s">
        <v>10</v>
      </c>
      <c r="C37" s="20">
        <f>26.9853865328525*1.07</f>
        <v>28.874363590152178</v>
      </c>
      <c r="D37" s="21">
        <f t="shared" si="4"/>
        <v>30.08708686093857</v>
      </c>
      <c r="E37" s="21">
        <f t="shared" si="4"/>
        <v>31.350744509097989</v>
      </c>
      <c r="F37" s="21">
        <f t="shared" si="4"/>
        <v>32.667475778480103</v>
      </c>
      <c r="G37" s="21">
        <f t="shared" si="4"/>
        <v>34.039509761176269</v>
      </c>
      <c r="H37" s="21">
        <f t="shared" si="4"/>
        <v>35.469169171145673</v>
      </c>
      <c r="I37" s="21">
        <f t="shared" si="4"/>
        <v>36.958874276333795</v>
      </c>
      <c r="J37" s="21">
        <f t="shared" si="4"/>
        <v>38.511146995939818</v>
      </c>
      <c r="K37" s="21">
        <f t="shared" si="4"/>
        <v>40.12861516976929</v>
      </c>
      <c r="L37" s="21">
        <f t="shared" si="4"/>
        <v>41.814017006899604</v>
      </c>
      <c r="M37" s="21">
        <f t="shared" si="4"/>
        <v>43.570205721189389</v>
      </c>
      <c r="N37" s="21">
        <f t="shared" si="4"/>
        <v>45.400154361479345</v>
      </c>
      <c r="O37" s="21">
        <f t="shared" si="4"/>
        <v>47.306960844661482</v>
      </c>
      <c r="P37" s="21">
        <f t="shared" si="4"/>
        <v>49.293853200137264</v>
      </c>
      <c r="Q37" s="21">
        <f t="shared" si="4"/>
        <v>51.36419503454303</v>
      </c>
      <c r="R37" s="21">
        <f t="shared" si="4"/>
        <v>53.521491225993842</v>
      </c>
      <c r="S37" s="21">
        <f t="shared" si="4"/>
        <v>55.769393857485582</v>
      </c>
      <c r="T37" s="21">
        <f t="shared" si="4"/>
        <v>58.111708399499982</v>
      </c>
    </row>
    <row r="40" spans="1:20" x14ac:dyDescent="0.2">
      <c r="D40" s="22"/>
    </row>
  </sheetData>
  <mergeCells count="5">
    <mergeCell ref="A1:T1"/>
    <mergeCell ref="A2:T2"/>
    <mergeCell ref="A4:A10"/>
    <mergeCell ref="A13:A19"/>
    <mergeCell ref="A22:A2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81" orientation="landscape" r:id="rId1"/>
  <headerFooter alignWithMargins="0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Mag</vt:lpstr>
      <vt:lpstr>Mag!Area_de_impressao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2025-08-15T20:13:15Z</dcterms:created>
  <dcterms:modified xsi:type="dcterms:W3CDTF">2025-08-15T20:13:59Z</dcterms:modified>
</cp:coreProperties>
</file>