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8_{8C8BE39F-AB4C-47EB-B9EF-B684EAA0D354}" xr6:coauthVersionLast="47" xr6:coauthVersionMax="47" xr10:uidLastSave="{00000000-0000-0000-0000-000000000000}"/>
  <bookViews>
    <workbookView xWindow="28680" yWindow="-120" windowWidth="29040" windowHeight="15840" xr2:uid="{52663BBF-79E0-47CE-89BB-B82810B2FE04}"/>
  </bookViews>
  <sheets>
    <sheet name="Mag" sheetId="1" r:id="rId1"/>
  </sheets>
  <definedNames>
    <definedName name="_xlnm.Print_Area" localSheetId="0">Mag!$A$1:$T$29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7" i="1" l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C36" i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C35" i="1"/>
  <c r="D35" i="1" s="1"/>
  <c r="E35" i="1" s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C34" i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C33" i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C32" i="1"/>
  <c r="C31" i="1"/>
  <c r="D31" i="1" s="1"/>
  <c r="E31" i="1" l="1"/>
  <c r="D32" i="1"/>
  <c r="F31" i="1" l="1"/>
  <c r="E32" i="1"/>
  <c r="F32" i="1" l="1"/>
  <c r="G31" i="1"/>
  <c r="H31" i="1" l="1"/>
  <c r="G32" i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I31" i="1" l="1"/>
  <c r="J31" i="1" s="1"/>
  <c r="K31" i="1" s="1"/>
  <c r="L31" i="1" s="1"/>
  <c r="M31" i="1" s="1"/>
  <c r="N31" i="1" s="1"/>
  <c r="O31" i="1" s="1"/>
  <c r="P31" i="1" s="1"/>
  <c r="Q31" i="1" s="1"/>
  <c r="R31" i="1" s="1"/>
  <c r="S31" i="1" s="1"/>
  <c r="T31" i="1" s="1"/>
</calcChain>
</file>

<file path=xl/sharedStrings.xml><?xml version="1.0" encoding="utf-8"?>
<sst xmlns="http://schemas.openxmlformats.org/spreadsheetml/2006/main" count="389" uniqueCount="355">
  <si>
    <t>JORNADA</t>
  </si>
  <si>
    <t>CLASSE</t>
  </si>
  <si>
    <t>25 HORAS</t>
  </si>
  <si>
    <t>I</t>
  </si>
  <si>
    <t>II</t>
  </si>
  <si>
    <t>III</t>
  </si>
  <si>
    <t>IV</t>
  </si>
  <si>
    <t>V</t>
  </si>
  <si>
    <t>VI</t>
  </si>
  <si>
    <t>VII</t>
  </si>
  <si>
    <t>40 HORAS</t>
  </si>
  <si>
    <t>44 HORAS</t>
  </si>
  <si>
    <t>valor hora</t>
  </si>
  <si>
    <r>
      <t xml:space="preserve">Lei 9.954/2023, a partir de 01/08/2023
TABELA SALARIAL DO </t>
    </r>
    <r>
      <rPr>
        <b/>
        <sz val="10"/>
        <rFont val="Arial"/>
        <family val="2"/>
      </rPr>
      <t>QUADRO PERMANENTE DO MAGISTÉRIO</t>
    </r>
  </si>
  <si>
    <t>2.127,96</t>
  </si>
  <si>
    <t>2.217,57</t>
  </si>
  <si>
    <t>2.309,86</t>
  </si>
  <si>
    <t>2.407,50</t>
  </si>
  <si>
    <t>2.507,81</t>
  </si>
  <si>
    <t>2.613,47</t>
  </si>
  <si>
    <t>2.723,15</t>
  </si>
  <si>
    <t>2.838,17</t>
  </si>
  <si>
    <t>2.957,21</t>
  </si>
  <si>
    <t>3.081,60</t>
  </si>
  <si>
    <t>3.210,00</t>
  </si>
  <si>
    <t>3.345,08</t>
  </si>
  <si>
    <t>2.226,93</t>
  </si>
  <si>
    <t>2.320,56</t>
  </si>
  <si>
    <t>2.418,20</t>
  </si>
  <si>
    <t>2.519,85</t>
  </si>
  <si>
    <t>2.625,51</t>
  </si>
  <si>
    <t>2.735,18</t>
  </si>
  <si>
    <t>2.850,21</t>
  </si>
  <si>
    <t>2.970,58</t>
  </si>
  <si>
    <t>3.094,97</t>
  </si>
  <si>
    <t>3.224,71</t>
  </si>
  <si>
    <t>3.359,80</t>
  </si>
  <si>
    <t>3.501,57</t>
  </si>
  <si>
    <t>3.648,70</t>
  </si>
  <si>
    <t>3.801,17</t>
  </si>
  <si>
    <t>2.300,50</t>
  </si>
  <si>
    <t>2.396,80</t>
  </si>
  <si>
    <t>2.497,11</t>
  </si>
  <si>
    <t>2.602,77</t>
  </si>
  <si>
    <t>2.712,45</t>
  </si>
  <si>
    <t>2.826,13</t>
  </si>
  <si>
    <t>2.945,17</t>
  </si>
  <si>
    <t>3.068,22</t>
  </si>
  <si>
    <t>3.196,62</t>
  </si>
  <si>
    <t>3.331,71</t>
  </si>
  <si>
    <t>3.470,81</t>
  </si>
  <si>
    <t>3.616,60</t>
  </si>
  <si>
    <t>3.769,07</t>
  </si>
  <si>
    <t>3.926,90</t>
  </si>
  <si>
    <t>4.092,75</t>
  </si>
  <si>
    <t>4.263,95</t>
  </si>
  <si>
    <t>4.443,17</t>
  </si>
  <si>
    <t>4.630,42</t>
  </si>
  <si>
    <t>2.840,85</t>
  </si>
  <si>
    <t>2.959,88</t>
  </si>
  <si>
    <t>3.084,27</t>
  </si>
  <si>
    <t>3.214,01</t>
  </si>
  <si>
    <t>3.349,10</t>
  </si>
  <si>
    <t>3.489,53</t>
  </si>
  <si>
    <t>3.636,66</t>
  </si>
  <si>
    <t>3.789,13</t>
  </si>
  <si>
    <t>3.948,30</t>
  </si>
  <si>
    <t>4.114,15</t>
  </si>
  <si>
    <t>4.286,68</t>
  </si>
  <si>
    <t>4.467,25</t>
  </si>
  <si>
    <t>4.654,50</t>
  </si>
  <si>
    <t>4.849,77</t>
  </si>
  <si>
    <t>5.053,07</t>
  </si>
  <si>
    <t>5.265,73</t>
  </si>
  <si>
    <t>5.486,42</t>
  </si>
  <si>
    <t>5.717,81</t>
  </si>
  <si>
    <t>2.982,62</t>
  </si>
  <si>
    <t>3.108,35</t>
  </si>
  <si>
    <t>3.238,08</t>
  </si>
  <si>
    <t>3.374,51</t>
  </si>
  <si>
    <t>3.516,28</t>
  </si>
  <si>
    <t>3.664,75</t>
  </si>
  <si>
    <t>3.818,56</t>
  </si>
  <si>
    <t>3.979,06</t>
  </si>
  <si>
    <t>4.144,91</t>
  </si>
  <si>
    <t>4.320,12</t>
  </si>
  <si>
    <t>4.500,68</t>
  </si>
  <si>
    <t>4.690,61</t>
  </si>
  <si>
    <t>4.887,22</t>
  </si>
  <si>
    <t>5.091,86</t>
  </si>
  <si>
    <t>5.305,86</t>
  </si>
  <si>
    <t>5.529,22</t>
  </si>
  <si>
    <t>5.761,95</t>
  </si>
  <si>
    <t>6.002,70</t>
  </si>
  <si>
    <t>3.280,88</t>
  </si>
  <si>
    <t>3.418,65</t>
  </si>
  <si>
    <t>3.563,10</t>
  </si>
  <si>
    <t>3.711,56</t>
  </si>
  <si>
    <t>3.868,05</t>
  </si>
  <si>
    <t>4.031,22</t>
  </si>
  <si>
    <t>4.199,75</t>
  </si>
  <si>
    <t>4.376,30</t>
  </si>
  <si>
    <t>4.559,53</t>
  </si>
  <si>
    <t>4.752,13</t>
  </si>
  <si>
    <t>4.951,42</t>
  </si>
  <si>
    <t>5.158,73</t>
  </si>
  <si>
    <t>5.375,41</t>
  </si>
  <si>
    <t>5.601,45</t>
  </si>
  <si>
    <t>5.836,85</t>
  </si>
  <si>
    <t>6.081,61</t>
  </si>
  <si>
    <t>6.337,07</t>
  </si>
  <si>
    <t>6.603,23</t>
  </si>
  <si>
    <t>3.609,91</t>
  </si>
  <si>
    <t>3.761,05</t>
  </si>
  <si>
    <t>3.918,87</t>
  </si>
  <si>
    <t>4.083,38</t>
  </si>
  <si>
    <t>4.254,58</t>
  </si>
  <si>
    <t>4.433,81</t>
  </si>
  <si>
    <t>4.619,72</t>
  </si>
  <si>
    <t>4.813,66</t>
  </si>
  <si>
    <t>5.015,62</t>
  </si>
  <si>
    <t>5.226,95</t>
  </si>
  <si>
    <t>5.446,30</t>
  </si>
  <si>
    <t>5.675,01</t>
  </si>
  <si>
    <t>5.913,08</t>
  </si>
  <si>
    <t>6.161,86</t>
  </si>
  <si>
    <t>6.420,00</t>
  </si>
  <si>
    <t>6.690,17</t>
  </si>
  <si>
    <t>6.971,05</t>
  </si>
  <si>
    <t>7.263,96</t>
  </si>
  <si>
    <t>3.404,74</t>
  </si>
  <si>
    <t>3.548,12</t>
  </si>
  <si>
    <t>3.695,78</t>
  </si>
  <si>
    <t>3.852,00</t>
  </si>
  <si>
    <t>4.012,50</t>
  </si>
  <si>
    <t>4.181,56</t>
  </si>
  <si>
    <t>4.357,04</t>
  </si>
  <si>
    <t>4.541,08</t>
  </si>
  <si>
    <t>4.731,54</t>
  </si>
  <si>
    <t>4.930,56</t>
  </si>
  <si>
    <t>5.136,00</t>
  </si>
  <si>
    <t>5.352,14</t>
  </si>
  <si>
    <t>3.712,90</t>
  </si>
  <si>
    <t>3.869,12</t>
  </si>
  <si>
    <t>4.031,76</t>
  </si>
  <si>
    <t>4.200,82</t>
  </si>
  <si>
    <t>4.560,34</t>
  </si>
  <si>
    <t>4.752,94</t>
  </si>
  <si>
    <t>4.951,96</t>
  </si>
  <si>
    <t>5.159,54</t>
  </si>
  <si>
    <t>5.375,68</t>
  </si>
  <si>
    <t>5.602,52</t>
  </si>
  <si>
    <t>5.837,92</t>
  </si>
  <si>
    <t>6.081,88</t>
  </si>
  <si>
    <t>3.680,80</t>
  </si>
  <si>
    <t>3.834,88</t>
  </si>
  <si>
    <t>3.995,38</t>
  </si>
  <si>
    <t>4.164,44</t>
  </si>
  <si>
    <t>4.339,92</t>
  </si>
  <si>
    <t>4.521,82</t>
  </si>
  <si>
    <t>4.712,28</t>
  </si>
  <si>
    <t>4.909,16</t>
  </si>
  <si>
    <t>5.114,60</t>
  </si>
  <si>
    <t>5.330,74</t>
  </si>
  <si>
    <t>5.553,30</t>
  </si>
  <si>
    <t>5.786,56</t>
  </si>
  <si>
    <t>6.030,52</t>
  </si>
  <si>
    <t>6.283,04</t>
  </si>
  <si>
    <t>6.548,40</t>
  </si>
  <si>
    <t>6.822,32</t>
  </si>
  <si>
    <t>7.109,08</t>
  </si>
  <si>
    <t>7.408,68</t>
  </si>
  <si>
    <t>4.545,36</t>
  </si>
  <si>
    <t>4.735,82</t>
  </si>
  <si>
    <t>4.934,84</t>
  </si>
  <si>
    <t>5.142,42</t>
  </si>
  <si>
    <t>5.358,56</t>
  </si>
  <si>
    <t>5.583,26</t>
  </si>
  <si>
    <t>5.818,66</t>
  </si>
  <si>
    <t>6.062,62</t>
  </si>
  <si>
    <t>6.317,28</t>
  </si>
  <si>
    <t>6.582,64</t>
  </si>
  <si>
    <t>6.858,70</t>
  </si>
  <si>
    <t>7.147,60</t>
  </si>
  <si>
    <t>7.447,20</t>
  </si>
  <si>
    <t>7.759,64</t>
  </si>
  <si>
    <t>8.084,92</t>
  </si>
  <si>
    <t>8.425,18</t>
  </si>
  <si>
    <t>8.778,28</t>
  </si>
  <si>
    <t>9.148,50</t>
  </si>
  <si>
    <t>4.772,20</t>
  </si>
  <si>
    <t>4.973,36</t>
  </si>
  <si>
    <t>5.180,94</t>
  </si>
  <si>
    <t>5.399,22</t>
  </si>
  <si>
    <t>5.626,06</t>
  </si>
  <si>
    <t>5.863,60</t>
  </si>
  <si>
    <t>6.109,70</t>
  </si>
  <si>
    <t>6.366,50</t>
  </si>
  <si>
    <t>6.631,86</t>
  </si>
  <si>
    <t>6.912,20</t>
  </si>
  <si>
    <t>7.201,10</t>
  </si>
  <si>
    <t>7.504,98</t>
  </si>
  <si>
    <t>7.819,56</t>
  </si>
  <si>
    <t>8.146,98</t>
  </si>
  <si>
    <t>8.489,38</t>
  </si>
  <si>
    <t>8.846,76</t>
  </si>
  <si>
    <t>9.219,12</t>
  </si>
  <si>
    <t>9.604,32</t>
  </si>
  <si>
    <t>5.249,42</t>
  </si>
  <si>
    <t>5.469,84</t>
  </si>
  <si>
    <t>5.700,96</t>
  </si>
  <si>
    <t>5.938,50</t>
  </si>
  <si>
    <t>6.188,88</t>
  </si>
  <si>
    <t>6.449,96</t>
  </si>
  <si>
    <t>6.719,60</t>
  </si>
  <si>
    <t>7.002,08</t>
  </si>
  <si>
    <t>7.295,26</t>
  </si>
  <si>
    <t>7.603,42</t>
  </si>
  <si>
    <t>7.922,28</t>
  </si>
  <si>
    <t>8.253,98</t>
  </si>
  <si>
    <t>8.600,66</t>
  </si>
  <si>
    <t>8.962,32</t>
  </si>
  <si>
    <t>9.338,96</t>
  </si>
  <si>
    <t>9.730,58</t>
  </si>
  <si>
    <t>10.139,32</t>
  </si>
  <si>
    <t>10.565,18</t>
  </si>
  <si>
    <t>5.775,86</t>
  </si>
  <si>
    <t>6.017,68</t>
  </si>
  <si>
    <t>6.270,20</t>
  </si>
  <si>
    <t>6.533,42</t>
  </si>
  <si>
    <t>6.807,34</t>
  </si>
  <si>
    <t>7.094,10</t>
  </si>
  <si>
    <t>7.391,56</t>
  </si>
  <si>
    <t>7.701,86</t>
  </si>
  <si>
    <t>8.025,00</t>
  </si>
  <si>
    <t>8.363,12</t>
  </si>
  <si>
    <t>8.714,08</t>
  </si>
  <si>
    <t>9.080,02</t>
  </si>
  <si>
    <t>9.460,94</t>
  </si>
  <si>
    <t>9.858,98</t>
  </si>
  <si>
    <t>10.272,00</t>
  </si>
  <si>
    <t>10.704,28</t>
  </si>
  <si>
    <t>11.153,68</t>
  </si>
  <si>
    <t>11.622,34</t>
  </si>
  <si>
    <t>3.745,21</t>
  </si>
  <si>
    <t>3.902,93</t>
  </si>
  <si>
    <t>4.065,35</t>
  </si>
  <si>
    <t>4.237,20</t>
  </si>
  <si>
    <t>4.413,75</t>
  </si>
  <si>
    <t>4.599,71</t>
  </si>
  <si>
    <t>4.792,74</t>
  </si>
  <si>
    <t>4.995,18</t>
  </si>
  <si>
    <t>5.204,69</t>
  </si>
  <si>
    <t>5.423,61</t>
  </si>
  <si>
    <t>5.649,60</t>
  </si>
  <si>
    <t>5.887,35</t>
  </si>
  <si>
    <t>3.919,41</t>
  </si>
  <si>
    <t>4.084,19</t>
  </si>
  <si>
    <t>4.256,03</t>
  </si>
  <si>
    <t>4.434,93</t>
  </si>
  <si>
    <t>4.620,90</t>
  </si>
  <si>
    <t>4.813,93</t>
  </si>
  <si>
    <t>5.016,37</t>
  </si>
  <si>
    <t>5.228,23</t>
  </si>
  <si>
    <t>5.447,15</t>
  </si>
  <si>
    <t>5.675,49</t>
  </si>
  <si>
    <t>5.913,24</t>
  </si>
  <si>
    <t>6.162,77</t>
  </si>
  <si>
    <t>6.421,71</t>
  </si>
  <si>
    <t>6.690,06</t>
  </si>
  <si>
    <t>4.048,88</t>
  </si>
  <si>
    <t>4.218,36</t>
  </si>
  <si>
    <t>4.394,91</t>
  </si>
  <si>
    <t>4.580,88</t>
  </si>
  <si>
    <t>4.773,91</t>
  </si>
  <si>
    <t>4.974,00</t>
  </si>
  <si>
    <t>5.183,50</t>
  </si>
  <si>
    <t>5.400,07</t>
  </si>
  <si>
    <t>5.863,81</t>
  </si>
  <si>
    <t>6.108,63</t>
  </si>
  <si>
    <t>6.365,21</t>
  </si>
  <si>
    <t>6.633,57</t>
  </si>
  <si>
    <t>6.911,34</t>
  </si>
  <si>
    <t>7.203,24</t>
  </si>
  <si>
    <t>7.504,55</t>
  </si>
  <si>
    <t>7.819,98</t>
  </si>
  <si>
    <t>8.149,54</t>
  </si>
  <si>
    <t>4.999,89</t>
  </si>
  <si>
    <t>5.209,40</t>
  </si>
  <si>
    <t>5.428,32</t>
  </si>
  <si>
    <t>5.656,66</t>
  </si>
  <si>
    <t>5.894,41</t>
  </si>
  <si>
    <t>6.141,58</t>
  </si>
  <si>
    <t>6.400,52</t>
  </si>
  <si>
    <t>6.668,88</t>
  </si>
  <si>
    <t>6.949,00</t>
  </si>
  <si>
    <t>7.240,90</t>
  </si>
  <si>
    <t>7.544,57</t>
  </si>
  <si>
    <t>7.862,36</t>
  </si>
  <si>
    <t>8.191,92</t>
  </si>
  <si>
    <t>8.535,60</t>
  </si>
  <si>
    <t>8.893,41</t>
  </si>
  <si>
    <t>9.267,69</t>
  </si>
  <si>
    <t>9.656,10</t>
  </si>
  <si>
    <t>10.063,35</t>
  </si>
  <si>
    <t>5.470,69</t>
  </si>
  <si>
    <t>5.699,03</t>
  </si>
  <si>
    <t>5.939,14</t>
  </si>
  <si>
    <t>6.188,66</t>
  </si>
  <si>
    <t>6.720,67</t>
  </si>
  <si>
    <t>7.003,15</t>
  </si>
  <si>
    <t>7.295,04</t>
  </si>
  <si>
    <t>7.921,21</t>
  </si>
  <si>
    <t>8.255,47</t>
  </si>
  <si>
    <t>8.601,51</t>
  </si>
  <si>
    <t>8.961,67</t>
  </si>
  <si>
    <t>9.338,31</t>
  </si>
  <si>
    <t>9.731,43</t>
  </si>
  <si>
    <t>10.141,03</t>
  </si>
  <si>
    <t>10.564,75</t>
  </si>
  <si>
    <t>5.774,36</t>
  </si>
  <si>
    <t>6.016,82</t>
  </si>
  <si>
    <t>6.271,05</t>
  </si>
  <si>
    <t>6.532,35</t>
  </si>
  <si>
    <t>6.807,76</t>
  </si>
  <si>
    <t>7.094,95</t>
  </si>
  <si>
    <t>7.702,28</t>
  </si>
  <si>
    <t>8.024,78</t>
  </si>
  <si>
    <t>8.363,76</t>
  </si>
  <si>
    <t>8.714,50</t>
  </si>
  <si>
    <t>9.079,37</t>
  </si>
  <si>
    <t>9.460,72</t>
  </si>
  <si>
    <t>9.858,55</t>
  </si>
  <si>
    <t>10.272,85</t>
  </si>
  <si>
    <t>10.703,63</t>
  </si>
  <si>
    <t>11.153,25</t>
  </si>
  <si>
    <t>11.621,69</t>
  </si>
  <si>
    <t>6.353,44</t>
  </si>
  <si>
    <t>6.619,44</t>
  </si>
  <si>
    <t>6.897,22</t>
  </si>
  <si>
    <t>7.186,76</t>
  </si>
  <si>
    <t>7.488,07</t>
  </si>
  <si>
    <t>7.803,51</t>
  </si>
  <si>
    <t>8.130,71</t>
  </si>
  <si>
    <t>8.472,04</t>
  </si>
  <si>
    <t>8.827,50</t>
  </si>
  <si>
    <t>9.199,43</t>
  </si>
  <si>
    <t>9.585,48</t>
  </si>
  <si>
    <t>9.988,02</t>
  </si>
  <si>
    <t>10.407,03</t>
  </si>
  <si>
    <t>10.844,87</t>
  </si>
  <si>
    <t>11.299,20</t>
  </si>
  <si>
    <t>11.774,70</t>
  </si>
  <si>
    <t>12.269,04</t>
  </si>
  <si>
    <t>12.784,57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</si>
</sst>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00"/>
    <numFmt numFmtId="166" formatCode="0.00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.5"/>
      <color theme="0" tint="-0.34998626667073579"/>
      <name val="Arial"/>
      <family val="2"/>
    </font>
    <font>
      <sz val="8"/>
      <color theme="1"/>
      <name val="Tahoma"/>
      <family val="2"/>
    </font>
    <font>
      <sz val="6.5"/>
      <color theme="1"/>
      <name val="Arial"/>
      <family val="2"/>
    </font>
    <font>
      <sz val="12"/>
      <color indexed="10"/>
      <name val="Arial"/>
      <family val="2"/>
    </font>
    <font>
      <sz val="8"/>
      <color indexed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1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9" fillId="0" borderId="1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1" xfId="0" applyFont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6" fontId="3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" xfId="0" builtinId="0"/>
    <cellStyle name="Normal_Planilha1" xfId="1" xr:uid="{649DFEA1-97E7-4CE0-A4B6-F1F96FB10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43FFC-35DA-4B20-8DDF-D540A5FB6BE7}">
  <dimension ref="A1:T40"/>
  <sheetViews>
    <sheetView tabSelected="1" view="pageBreakPreview" zoomScale="110" zoomScaleNormal="100" zoomScaleSheetLayoutView="110" workbookViewId="0">
      <selection activeCell="C24" sqref="C24:T28"/>
    </sheetView>
  </sheetViews>
  <sheetFormatPr defaultRowHeight="15" x14ac:dyDescent="0.2"/>
  <cols>
    <col min="1" max="1" width="10.42578125" style="2" customWidth="1"/>
    <col min="2" max="2" width="7" style="2" bestFit="1" customWidth="1"/>
    <col min="3" max="20" width="7.42578125" style="2" bestFit="1" customWidth="1"/>
    <col min="21" max="16384" width="9.140625" style="2"/>
  </cols>
  <sheetData>
    <row r="1" spans="1:20" s="1" customFormat="1" ht="39.950000000000003" customHeight="1" x14ac:dyDescent="0.2">
      <c r="A1" s="17" t="s">
        <v>13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ht="17.25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x14ac:dyDescent="0.2">
      <c r="A3" s="3" t="s">
        <v>0</v>
      </c>
      <c r="B3" s="3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</row>
    <row r="4" spans="1:20" x14ac:dyDescent="0.2">
      <c r="A4" s="20" t="s">
        <v>2</v>
      </c>
      <c r="B4" s="3" t="s">
        <v>3</v>
      </c>
      <c r="C4" s="5">
        <v>1662.1611159220849</v>
      </c>
      <c r="D4" s="5">
        <v>1731.9718827908125</v>
      </c>
      <c r="E4" s="5">
        <v>1804.7147018680269</v>
      </c>
      <c r="F4" s="5">
        <v>1880.5127193464839</v>
      </c>
      <c r="G4" s="5">
        <v>1959.4942535590362</v>
      </c>
      <c r="H4" s="5">
        <v>2041.7930122085156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  <c r="O4" s="6" t="s">
        <v>20</v>
      </c>
      <c r="P4" s="6" t="s">
        <v>21</v>
      </c>
      <c r="Q4" s="6" t="s">
        <v>22</v>
      </c>
      <c r="R4" s="6" t="s">
        <v>23</v>
      </c>
      <c r="S4" s="6" t="s">
        <v>24</v>
      </c>
      <c r="T4" s="6" t="s">
        <v>25</v>
      </c>
    </row>
    <row r="5" spans="1:20" x14ac:dyDescent="0.2">
      <c r="A5" s="21"/>
      <c r="B5" s="3" t="s">
        <v>4</v>
      </c>
      <c r="C5" s="5">
        <v>1888.8798921338582</v>
      </c>
      <c r="D5" s="5">
        <v>1968.2128476034804</v>
      </c>
      <c r="E5" s="5">
        <v>2050.8777872028268</v>
      </c>
      <c r="F5" s="5">
        <v>2137.0146542653456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</row>
    <row r="6" spans="1:20" x14ac:dyDescent="0.2">
      <c r="A6" s="21"/>
      <c r="B6" s="3" t="s">
        <v>5</v>
      </c>
      <c r="C6" s="6" t="s">
        <v>40</v>
      </c>
      <c r="D6" s="6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6" t="s">
        <v>56</v>
      </c>
      <c r="T6" s="6" t="s">
        <v>57</v>
      </c>
    </row>
    <row r="7" spans="1:20" x14ac:dyDescent="0.2">
      <c r="A7" s="21"/>
      <c r="B7" s="3" t="s">
        <v>6</v>
      </c>
      <c r="C7" s="6" t="s">
        <v>58</v>
      </c>
      <c r="D7" s="6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6" t="s">
        <v>74</v>
      </c>
      <c r="T7" s="6" t="s">
        <v>75</v>
      </c>
    </row>
    <row r="8" spans="1:20" x14ac:dyDescent="0.2">
      <c r="A8" s="21"/>
      <c r="B8" s="3" t="s">
        <v>7</v>
      </c>
      <c r="C8" s="6" t="s">
        <v>76</v>
      </c>
      <c r="D8" s="6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6" t="s">
        <v>93</v>
      </c>
    </row>
    <row r="9" spans="1:20" x14ac:dyDescent="0.2">
      <c r="A9" s="21"/>
      <c r="B9" s="3" t="s">
        <v>8</v>
      </c>
      <c r="C9" s="6" t="s">
        <v>94</v>
      </c>
      <c r="D9" s="6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106</v>
      </c>
      <c r="P9" s="6" t="s">
        <v>107</v>
      </c>
      <c r="Q9" s="6" t="s">
        <v>108</v>
      </c>
      <c r="R9" s="6" t="s">
        <v>109</v>
      </c>
      <c r="S9" s="6" t="s">
        <v>110</v>
      </c>
      <c r="T9" s="6" t="s">
        <v>111</v>
      </c>
    </row>
    <row r="10" spans="1:20" x14ac:dyDescent="0.2">
      <c r="A10" s="22"/>
      <c r="B10" s="3" t="s">
        <v>9</v>
      </c>
      <c r="C10" s="6" t="s">
        <v>112</v>
      </c>
      <c r="D10" s="6" t="s">
        <v>113</v>
      </c>
      <c r="E10" s="6" t="s">
        <v>114</v>
      </c>
      <c r="F10" s="6" t="s">
        <v>115</v>
      </c>
      <c r="G10" s="6" t="s">
        <v>116</v>
      </c>
      <c r="H10" s="6" t="s">
        <v>117</v>
      </c>
      <c r="I10" s="6" t="s">
        <v>118</v>
      </c>
      <c r="J10" s="6" t="s">
        <v>119</v>
      </c>
      <c r="K10" s="6" t="s">
        <v>120</v>
      </c>
      <c r="L10" s="6" t="s">
        <v>121</v>
      </c>
      <c r="M10" s="6" t="s">
        <v>122</v>
      </c>
      <c r="N10" s="6" t="s">
        <v>123</v>
      </c>
      <c r="O10" s="6" t="s">
        <v>124</v>
      </c>
      <c r="P10" s="6" t="s">
        <v>125</v>
      </c>
      <c r="Q10" s="6" t="s">
        <v>126</v>
      </c>
      <c r="R10" s="6" t="s">
        <v>127</v>
      </c>
      <c r="S10" s="6" t="s">
        <v>128</v>
      </c>
      <c r="T10" s="6" t="s">
        <v>129</v>
      </c>
    </row>
    <row r="11" spans="1:20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">
      <c r="A12" s="3" t="s">
        <v>0</v>
      </c>
      <c r="B12" s="3" t="s">
        <v>1</v>
      </c>
      <c r="C12" s="4">
        <v>1</v>
      </c>
      <c r="D12" s="4">
        <v>2</v>
      </c>
      <c r="E12" s="4">
        <v>3</v>
      </c>
      <c r="F12" s="4">
        <v>4</v>
      </c>
      <c r="G12" s="4">
        <v>5</v>
      </c>
      <c r="H12" s="4">
        <v>6</v>
      </c>
      <c r="I12" s="4">
        <v>7</v>
      </c>
      <c r="J12" s="4">
        <v>8</v>
      </c>
      <c r="K12" s="4">
        <v>9</v>
      </c>
      <c r="L12" s="4">
        <v>10</v>
      </c>
      <c r="M12" s="4">
        <v>11</v>
      </c>
      <c r="N12" s="4">
        <v>12</v>
      </c>
      <c r="O12" s="4">
        <v>13</v>
      </c>
      <c r="P12" s="4">
        <v>14</v>
      </c>
      <c r="Q12" s="4">
        <v>15</v>
      </c>
      <c r="R12" s="4">
        <v>16</v>
      </c>
      <c r="S12" s="4">
        <v>17</v>
      </c>
      <c r="T12" s="4">
        <v>18</v>
      </c>
    </row>
    <row r="13" spans="1:20" x14ac:dyDescent="0.2">
      <c r="A13" s="20" t="s">
        <v>10</v>
      </c>
      <c r="B13" s="3" t="s">
        <v>3</v>
      </c>
      <c r="C13" s="5">
        <v>2659.4577854753361</v>
      </c>
      <c r="D13" s="5">
        <v>2771.1550124653004</v>
      </c>
      <c r="E13" s="5">
        <v>2887.5435229888426</v>
      </c>
      <c r="F13" s="5">
        <v>3008.8203509543741</v>
      </c>
      <c r="G13" s="5">
        <v>3135.190805694458</v>
      </c>
      <c r="H13" s="5">
        <v>3266.8688195336254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6" t="s">
        <v>137</v>
      </c>
      <c r="Q13" s="6" t="s">
        <v>138</v>
      </c>
      <c r="R13" s="6" t="s">
        <v>139</v>
      </c>
      <c r="S13" s="6" t="s">
        <v>140</v>
      </c>
      <c r="T13" s="6" t="s">
        <v>141</v>
      </c>
    </row>
    <row r="14" spans="1:20" x14ac:dyDescent="0.2">
      <c r="A14" s="21"/>
      <c r="B14" s="3" t="s">
        <v>4</v>
      </c>
      <c r="C14" s="5">
        <v>3022.2078274141732</v>
      </c>
      <c r="D14" s="5">
        <v>3149.1405561655688</v>
      </c>
      <c r="E14" s="5">
        <v>3281.4044595245227</v>
      </c>
      <c r="F14" s="5">
        <v>3419.2234468245529</v>
      </c>
      <c r="G14" s="6" t="s">
        <v>96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101</v>
      </c>
      <c r="M14" s="6" t="s">
        <v>146</v>
      </c>
      <c r="N14" s="6" t="s">
        <v>147</v>
      </c>
      <c r="O14" s="6" t="s">
        <v>148</v>
      </c>
      <c r="P14" s="6" t="s">
        <v>149</v>
      </c>
      <c r="Q14" s="6" t="s">
        <v>150</v>
      </c>
      <c r="R14" s="6" t="s">
        <v>151</v>
      </c>
      <c r="S14" s="6" t="s">
        <v>152</v>
      </c>
      <c r="T14" s="6" t="s">
        <v>153</v>
      </c>
    </row>
    <row r="15" spans="1:20" x14ac:dyDescent="0.2">
      <c r="A15" s="21"/>
      <c r="B15" s="3" t="s">
        <v>5</v>
      </c>
      <c r="C15" s="6" t="s">
        <v>154</v>
      </c>
      <c r="D15" s="6" t="s">
        <v>155</v>
      </c>
      <c r="E15" s="6" t="s">
        <v>156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163</v>
      </c>
      <c r="M15" s="6" t="s">
        <v>164</v>
      </c>
      <c r="N15" s="6" t="s">
        <v>165</v>
      </c>
      <c r="O15" s="6" t="s">
        <v>166</v>
      </c>
      <c r="P15" s="6" t="s">
        <v>167</v>
      </c>
      <c r="Q15" s="6" t="s">
        <v>168</v>
      </c>
      <c r="R15" s="6" t="s">
        <v>169</v>
      </c>
      <c r="S15" s="6" t="s">
        <v>170</v>
      </c>
      <c r="T15" s="6" t="s">
        <v>171</v>
      </c>
    </row>
    <row r="16" spans="1:20" ht="16.7" customHeight="1" x14ac:dyDescent="0.2">
      <c r="A16" s="21"/>
      <c r="B16" s="3" t="s">
        <v>6</v>
      </c>
      <c r="C16" s="6" t="s">
        <v>172</v>
      </c>
      <c r="D16" s="6" t="s">
        <v>173</v>
      </c>
      <c r="E16" s="6" t="s">
        <v>174</v>
      </c>
      <c r="F16" s="6" t="s">
        <v>175</v>
      </c>
      <c r="G16" s="6" t="s">
        <v>176</v>
      </c>
      <c r="H16" s="6" t="s">
        <v>177</v>
      </c>
      <c r="I16" s="6" t="s">
        <v>178</v>
      </c>
      <c r="J16" s="6" t="s">
        <v>179</v>
      </c>
      <c r="K16" s="6" t="s">
        <v>180</v>
      </c>
      <c r="L16" s="6" t="s">
        <v>181</v>
      </c>
      <c r="M16" s="6" t="s">
        <v>182</v>
      </c>
      <c r="N16" s="6" t="s">
        <v>183</v>
      </c>
      <c r="O16" s="6" t="s">
        <v>184</v>
      </c>
      <c r="P16" s="6" t="s">
        <v>185</v>
      </c>
      <c r="Q16" s="6" t="s">
        <v>186</v>
      </c>
      <c r="R16" s="6" t="s">
        <v>187</v>
      </c>
      <c r="S16" s="6" t="s">
        <v>188</v>
      </c>
      <c r="T16" s="6" t="s">
        <v>189</v>
      </c>
    </row>
    <row r="17" spans="1:20" ht="16.7" customHeight="1" x14ac:dyDescent="0.2">
      <c r="A17" s="21"/>
      <c r="B17" s="3" t="s">
        <v>7</v>
      </c>
      <c r="C17" s="6" t="s">
        <v>190</v>
      </c>
      <c r="D17" s="6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6" t="s">
        <v>204</v>
      </c>
      <c r="R17" s="6" t="s">
        <v>205</v>
      </c>
      <c r="S17" s="6" t="s">
        <v>206</v>
      </c>
      <c r="T17" s="6" t="s">
        <v>207</v>
      </c>
    </row>
    <row r="18" spans="1:20" ht="16.7" customHeight="1" x14ac:dyDescent="0.2">
      <c r="A18" s="21"/>
      <c r="B18" s="3" t="s">
        <v>8</v>
      </c>
      <c r="C18" s="6" t="s">
        <v>208</v>
      </c>
      <c r="D18" s="6" t="s">
        <v>209</v>
      </c>
      <c r="E18" s="6" t="s">
        <v>210</v>
      </c>
      <c r="F18" s="6" t="s">
        <v>211</v>
      </c>
      <c r="G18" s="6" t="s">
        <v>212</v>
      </c>
      <c r="H18" s="6" t="s">
        <v>213</v>
      </c>
      <c r="I18" s="6" t="s">
        <v>214</v>
      </c>
      <c r="J18" s="6" t="s">
        <v>215</v>
      </c>
      <c r="K18" s="6" t="s">
        <v>216</v>
      </c>
      <c r="L18" s="6" t="s">
        <v>217</v>
      </c>
      <c r="M18" s="6" t="s">
        <v>218</v>
      </c>
      <c r="N18" s="6" t="s">
        <v>219</v>
      </c>
      <c r="O18" s="6" t="s">
        <v>220</v>
      </c>
      <c r="P18" s="6" t="s">
        <v>221</v>
      </c>
      <c r="Q18" s="6" t="s">
        <v>222</v>
      </c>
      <c r="R18" s="6" t="s">
        <v>223</v>
      </c>
      <c r="S18" s="6" t="s">
        <v>224</v>
      </c>
      <c r="T18" s="6" t="s">
        <v>225</v>
      </c>
    </row>
    <row r="19" spans="1:20" ht="16.7" customHeight="1" x14ac:dyDescent="0.2">
      <c r="A19" s="22"/>
      <c r="B19" s="3" t="s">
        <v>9</v>
      </c>
      <c r="C19" s="6" t="s">
        <v>226</v>
      </c>
      <c r="D19" s="6" t="s">
        <v>227</v>
      </c>
      <c r="E19" s="6" t="s">
        <v>228</v>
      </c>
      <c r="F19" s="6" t="s">
        <v>229</v>
      </c>
      <c r="G19" s="6" t="s">
        <v>230</v>
      </c>
      <c r="H19" s="6" t="s">
        <v>231</v>
      </c>
      <c r="I19" s="6" t="s">
        <v>232</v>
      </c>
      <c r="J19" s="6" t="s">
        <v>233</v>
      </c>
      <c r="K19" s="6" t="s">
        <v>234</v>
      </c>
      <c r="L19" s="6" t="s">
        <v>235</v>
      </c>
      <c r="M19" s="6" t="s">
        <v>236</v>
      </c>
      <c r="N19" s="6" t="s">
        <v>237</v>
      </c>
      <c r="O19" s="6" t="s">
        <v>238</v>
      </c>
      <c r="P19" s="6" t="s">
        <v>239</v>
      </c>
      <c r="Q19" s="6" t="s">
        <v>240</v>
      </c>
      <c r="R19" s="6" t="s">
        <v>241</v>
      </c>
      <c r="S19" s="6" t="s">
        <v>242</v>
      </c>
      <c r="T19" s="6" t="s">
        <v>243</v>
      </c>
    </row>
    <row r="20" spans="1:20" s="10" customFormat="1" ht="16.7" customHeight="1" x14ac:dyDescent="0.2">
      <c r="A20" s="8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s="11" customFormat="1" ht="16.7" customHeight="1" x14ac:dyDescent="0.2">
      <c r="A21" s="3" t="s">
        <v>0</v>
      </c>
      <c r="B21" s="3" t="s">
        <v>1</v>
      </c>
      <c r="C21" s="4">
        <v>1</v>
      </c>
      <c r="D21" s="4">
        <v>2</v>
      </c>
      <c r="E21" s="4">
        <v>3</v>
      </c>
      <c r="F21" s="4">
        <v>4</v>
      </c>
      <c r="G21" s="4">
        <v>5</v>
      </c>
      <c r="H21" s="4">
        <v>6</v>
      </c>
      <c r="I21" s="4">
        <v>7</v>
      </c>
      <c r="J21" s="4">
        <v>8</v>
      </c>
      <c r="K21" s="4">
        <v>9</v>
      </c>
      <c r="L21" s="4">
        <v>10</v>
      </c>
      <c r="M21" s="4">
        <v>11</v>
      </c>
      <c r="N21" s="4">
        <v>12</v>
      </c>
      <c r="O21" s="4">
        <v>13</v>
      </c>
      <c r="P21" s="4">
        <v>14</v>
      </c>
      <c r="Q21" s="4">
        <v>15</v>
      </c>
      <c r="R21" s="4">
        <v>16</v>
      </c>
      <c r="S21" s="4">
        <v>17</v>
      </c>
      <c r="T21" s="4">
        <v>18</v>
      </c>
    </row>
    <row r="22" spans="1:20" s="11" customFormat="1" ht="16.7" customHeight="1" x14ac:dyDescent="0.2">
      <c r="A22" s="20" t="s">
        <v>11</v>
      </c>
      <c r="B22" s="3" t="s">
        <v>3</v>
      </c>
      <c r="C22" s="5">
        <v>2925.4035640228699</v>
      </c>
      <c r="D22" s="5">
        <v>3048.2705137118301</v>
      </c>
      <c r="E22" s="5">
        <v>3176.297875287727</v>
      </c>
      <c r="F22" s="5">
        <v>3309.7023860498116</v>
      </c>
      <c r="G22" s="5">
        <v>3448.7098862639041</v>
      </c>
      <c r="H22" s="5">
        <v>3593.5557014869878</v>
      </c>
      <c r="I22" s="6" t="s">
        <v>244</v>
      </c>
      <c r="J22" s="6" t="s">
        <v>245</v>
      </c>
      <c r="K22" s="6" t="s">
        <v>246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6" t="s">
        <v>254</v>
      </c>
      <c r="T22" s="6" t="s">
        <v>255</v>
      </c>
    </row>
    <row r="23" spans="1:20" s="11" customFormat="1" ht="16.7" customHeight="1" x14ac:dyDescent="0.2">
      <c r="A23" s="21"/>
      <c r="B23" s="3" t="s">
        <v>4</v>
      </c>
      <c r="C23" s="5">
        <v>3324.4286101555908</v>
      </c>
      <c r="D23" s="5">
        <v>3464.0546117821254</v>
      </c>
      <c r="E23" s="5">
        <v>3609.5449054769751</v>
      </c>
      <c r="F23" s="5">
        <v>3761.1457915070082</v>
      </c>
      <c r="G23" s="6" t="s">
        <v>256</v>
      </c>
      <c r="H23" s="6" t="s">
        <v>257</v>
      </c>
      <c r="I23" s="6" t="s">
        <v>258</v>
      </c>
      <c r="J23" s="6" t="s">
        <v>259</v>
      </c>
      <c r="K23" s="6" t="s">
        <v>260</v>
      </c>
      <c r="L23" s="6" t="s">
        <v>261</v>
      </c>
      <c r="M23" s="6" t="s">
        <v>262</v>
      </c>
      <c r="N23" s="6" t="s">
        <v>263</v>
      </c>
      <c r="O23" s="6" t="s">
        <v>264</v>
      </c>
      <c r="P23" s="6" t="s">
        <v>265</v>
      </c>
      <c r="Q23" s="6" t="s">
        <v>266</v>
      </c>
      <c r="R23" s="6" t="s">
        <v>267</v>
      </c>
      <c r="S23" s="6" t="s">
        <v>268</v>
      </c>
      <c r="T23" s="6" t="s">
        <v>269</v>
      </c>
    </row>
    <row r="24" spans="1:20" s="11" customFormat="1" ht="16.7" customHeight="1" x14ac:dyDescent="0.2">
      <c r="A24" s="21"/>
      <c r="B24" s="3" t="s">
        <v>5</v>
      </c>
      <c r="C24" s="6" t="s">
        <v>270</v>
      </c>
      <c r="D24" s="6" t="s">
        <v>271</v>
      </c>
      <c r="E24" s="6" t="s">
        <v>272</v>
      </c>
      <c r="F24" s="6" t="s">
        <v>273</v>
      </c>
      <c r="G24" s="6" t="s">
        <v>274</v>
      </c>
      <c r="H24" s="6" t="s">
        <v>275</v>
      </c>
      <c r="I24" s="6" t="s">
        <v>276</v>
      </c>
      <c r="J24" s="6" t="s">
        <v>277</v>
      </c>
      <c r="K24" s="6" t="s">
        <v>194</v>
      </c>
      <c r="L24" s="6" t="s">
        <v>278</v>
      </c>
      <c r="M24" s="6" t="s">
        <v>279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284</v>
      </c>
      <c r="S24" s="6" t="s">
        <v>285</v>
      </c>
      <c r="T24" s="6" t="s">
        <v>286</v>
      </c>
    </row>
    <row r="25" spans="1:20" s="11" customFormat="1" ht="16.7" customHeight="1" x14ac:dyDescent="0.2">
      <c r="A25" s="21"/>
      <c r="B25" s="3" t="s">
        <v>6</v>
      </c>
      <c r="C25" s="6" t="s">
        <v>287</v>
      </c>
      <c r="D25" s="6" t="s">
        <v>288</v>
      </c>
      <c r="E25" s="6" t="s">
        <v>289</v>
      </c>
      <c r="F25" s="6" t="s">
        <v>290</v>
      </c>
      <c r="G25" s="6" t="s">
        <v>291</v>
      </c>
      <c r="H25" s="6" t="s">
        <v>292</v>
      </c>
      <c r="I25" s="6" t="s">
        <v>293</v>
      </c>
      <c r="J25" s="6" t="s">
        <v>294</v>
      </c>
      <c r="K25" s="6" t="s">
        <v>295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301</v>
      </c>
      <c r="R25" s="6" t="s">
        <v>302</v>
      </c>
      <c r="S25" s="6" t="s">
        <v>303</v>
      </c>
      <c r="T25" s="6" t="s">
        <v>304</v>
      </c>
    </row>
    <row r="26" spans="1:20" s="11" customFormat="1" ht="16.7" customHeight="1" x14ac:dyDescent="0.2">
      <c r="A26" s="21"/>
      <c r="B26" s="3" t="s">
        <v>7</v>
      </c>
      <c r="C26" s="6" t="s">
        <v>208</v>
      </c>
      <c r="D26" s="6" t="s">
        <v>305</v>
      </c>
      <c r="E26" s="6" t="s">
        <v>306</v>
      </c>
      <c r="F26" s="6" t="s">
        <v>307</v>
      </c>
      <c r="G26" s="6" t="s">
        <v>308</v>
      </c>
      <c r="H26" s="6" t="s">
        <v>213</v>
      </c>
      <c r="I26" s="6" t="s">
        <v>309</v>
      </c>
      <c r="J26" s="6" t="s">
        <v>310</v>
      </c>
      <c r="K26" s="6" t="s">
        <v>311</v>
      </c>
      <c r="L26" s="6" t="s">
        <v>217</v>
      </c>
      <c r="M26" s="6" t="s">
        <v>312</v>
      </c>
      <c r="N26" s="6" t="s">
        <v>313</v>
      </c>
      <c r="O26" s="6" t="s">
        <v>314</v>
      </c>
      <c r="P26" s="6" t="s">
        <v>315</v>
      </c>
      <c r="Q26" s="6" t="s">
        <v>316</v>
      </c>
      <c r="R26" s="6" t="s">
        <v>317</v>
      </c>
      <c r="S26" s="6" t="s">
        <v>318</v>
      </c>
      <c r="T26" s="6" t="s">
        <v>319</v>
      </c>
    </row>
    <row r="27" spans="1:20" s="11" customFormat="1" ht="16.7" customHeight="1" x14ac:dyDescent="0.2">
      <c r="A27" s="21"/>
      <c r="B27" s="3" t="s">
        <v>8</v>
      </c>
      <c r="C27" s="6" t="s">
        <v>320</v>
      </c>
      <c r="D27" s="6" t="s">
        <v>321</v>
      </c>
      <c r="E27" s="6" t="s">
        <v>322</v>
      </c>
      <c r="F27" s="6" t="s">
        <v>323</v>
      </c>
      <c r="G27" s="6" t="s">
        <v>324</v>
      </c>
      <c r="H27" s="6" t="s">
        <v>325</v>
      </c>
      <c r="I27" s="6" t="s">
        <v>232</v>
      </c>
      <c r="J27" s="6" t="s">
        <v>326</v>
      </c>
      <c r="K27" s="6" t="s">
        <v>327</v>
      </c>
      <c r="L27" s="6" t="s">
        <v>328</v>
      </c>
      <c r="M27" s="6" t="s">
        <v>329</v>
      </c>
      <c r="N27" s="6" t="s">
        <v>330</v>
      </c>
      <c r="O27" s="6" t="s">
        <v>331</v>
      </c>
      <c r="P27" s="6" t="s">
        <v>332</v>
      </c>
      <c r="Q27" s="6" t="s">
        <v>333</v>
      </c>
      <c r="R27" s="6" t="s">
        <v>334</v>
      </c>
      <c r="S27" s="6" t="s">
        <v>335</v>
      </c>
      <c r="T27" s="6" t="s">
        <v>336</v>
      </c>
    </row>
    <row r="28" spans="1:20" s="11" customFormat="1" ht="16.7" customHeight="1" x14ac:dyDescent="0.2">
      <c r="A28" s="22"/>
      <c r="B28" s="3" t="s">
        <v>9</v>
      </c>
      <c r="C28" s="6" t="s">
        <v>337</v>
      </c>
      <c r="D28" s="6" t="s">
        <v>338</v>
      </c>
      <c r="E28" s="6" t="s">
        <v>339</v>
      </c>
      <c r="F28" s="6" t="s">
        <v>340</v>
      </c>
      <c r="G28" s="6" t="s">
        <v>341</v>
      </c>
      <c r="H28" s="6" t="s">
        <v>342</v>
      </c>
      <c r="I28" s="6" t="s">
        <v>343</v>
      </c>
      <c r="J28" s="6" t="s">
        <v>344</v>
      </c>
      <c r="K28" s="6" t="s">
        <v>345</v>
      </c>
      <c r="L28" s="6" t="s">
        <v>346</v>
      </c>
      <c r="M28" s="6" t="s">
        <v>347</v>
      </c>
      <c r="N28" s="6" t="s">
        <v>348</v>
      </c>
      <c r="O28" s="6" t="s">
        <v>349</v>
      </c>
      <c r="P28" s="6" t="s">
        <v>350</v>
      </c>
      <c r="Q28" s="6" t="s">
        <v>351</v>
      </c>
      <c r="R28" s="6" t="s">
        <v>352</v>
      </c>
      <c r="S28" s="6" t="s">
        <v>353</v>
      </c>
      <c r="T28" s="6" t="s">
        <v>354</v>
      </c>
    </row>
    <row r="29" spans="1:20" s="10" customFormat="1" ht="16.7" customHeight="1" x14ac:dyDescent="0.2"/>
    <row r="30" spans="1:20" hidden="1" x14ac:dyDescent="0.2">
      <c r="A30" s="12" t="s">
        <v>0</v>
      </c>
      <c r="B30" s="13" t="s">
        <v>1</v>
      </c>
      <c r="C30" s="13">
        <v>1</v>
      </c>
      <c r="D30" s="13">
        <v>2</v>
      </c>
      <c r="E30" s="13">
        <v>3</v>
      </c>
      <c r="F30" s="13">
        <v>4</v>
      </c>
      <c r="G30" s="13">
        <v>5</v>
      </c>
      <c r="H30" s="13">
        <v>6</v>
      </c>
      <c r="I30" s="13">
        <v>7</v>
      </c>
      <c r="J30" s="13">
        <v>8</v>
      </c>
      <c r="K30" s="13">
        <v>9</v>
      </c>
      <c r="L30" s="13">
        <v>10</v>
      </c>
      <c r="M30" s="13">
        <v>11</v>
      </c>
      <c r="N30" s="13">
        <v>12</v>
      </c>
      <c r="O30" s="13">
        <v>13</v>
      </c>
      <c r="P30" s="13">
        <v>14</v>
      </c>
      <c r="Q30" s="13">
        <v>15</v>
      </c>
      <c r="R30" s="13">
        <v>16</v>
      </c>
      <c r="S30" s="13">
        <v>17</v>
      </c>
      <c r="T30" s="13">
        <v>18</v>
      </c>
    </row>
    <row r="31" spans="1:20" hidden="1" x14ac:dyDescent="0.2">
      <c r="A31" s="12" t="s">
        <v>12</v>
      </c>
      <c r="B31" s="13" t="s">
        <v>3</v>
      </c>
      <c r="C31" s="14">
        <f>12.427372829324*1.07</f>
        <v>13.29728892737668</v>
      </c>
      <c r="D31" s="15">
        <f>C31*1.042</f>
        <v>13.855775062326501</v>
      </c>
      <c r="E31" s="15">
        <f t="shared" ref="E31:T31" si="0">D31*1.042</f>
        <v>14.437717614944214</v>
      </c>
      <c r="F31" s="15">
        <f t="shared" si="0"/>
        <v>15.044101754771871</v>
      </c>
      <c r="G31" s="15">
        <f t="shared" si="0"/>
        <v>15.67595402847229</v>
      </c>
      <c r="H31" s="15">
        <f t="shared" si="0"/>
        <v>16.334344097668126</v>
      </c>
      <c r="I31" s="15">
        <f t="shared" si="0"/>
        <v>17.020386549770187</v>
      </c>
      <c r="J31" s="15">
        <f t="shared" si="0"/>
        <v>17.735242784860535</v>
      </c>
      <c r="K31" s="15">
        <f t="shared" si="0"/>
        <v>18.480122981824678</v>
      </c>
      <c r="L31" s="15">
        <f t="shared" si="0"/>
        <v>19.256288147061316</v>
      </c>
      <c r="M31" s="15">
        <f t="shared" si="0"/>
        <v>20.06505224923789</v>
      </c>
      <c r="N31" s="15">
        <f t="shared" si="0"/>
        <v>20.907784443705882</v>
      </c>
      <c r="O31" s="15">
        <f t="shared" si="0"/>
        <v>21.785911390341528</v>
      </c>
      <c r="P31" s="15">
        <f t="shared" si="0"/>
        <v>22.700919668735875</v>
      </c>
      <c r="Q31" s="15">
        <f t="shared" si="0"/>
        <v>23.654358294822782</v>
      </c>
      <c r="R31" s="15">
        <f t="shared" si="0"/>
        <v>24.647841343205339</v>
      </c>
      <c r="S31" s="15">
        <f t="shared" si="0"/>
        <v>25.683050679619964</v>
      </c>
      <c r="T31" s="15">
        <f t="shared" si="0"/>
        <v>26.761738808164004</v>
      </c>
    </row>
    <row r="32" spans="1:20" hidden="1" x14ac:dyDescent="0.2">
      <c r="A32" s="12"/>
      <c r="B32" s="13" t="s">
        <v>4</v>
      </c>
      <c r="C32" s="14">
        <f>14.1224664832438*1.07</f>
        <v>15.111039137070867</v>
      </c>
      <c r="D32" s="15">
        <f t="shared" ref="D32:T37" si="1">C32*1.042</f>
        <v>15.745702780827843</v>
      </c>
      <c r="E32" s="15">
        <f t="shared" si="1"/>
        <v>16.407022297622614</v>
      </c>
      <c r="F32" s="15">
        <f t="shared" si="1"/>
        <v>17.096117234122765</v>
      </c>
      <c r="G32" s="15">
        <f t="shared" si="1"/>
        <v>17.814154157955922</v>
      </c>
      <c r="H32" s="15">
        <f t="shared" si="1"/>
        <v>18.562348632590073</v>
      </c>
      <c r="I32" s="15">
        <f t="shared" si="1"/>
        <v>19.341967275158858</v>
      </c>
      <c r="J32" s="15">
        <f t="shared" si="1"/>
        <v>20.154329900715531</v>
      </c>
      <c r="K32" s="15">
        <f t="shared" si="1"/>
        <v>21.000811756545584</v>
      </c>
      <c r="L32" s="15">
        <f t="shared" si="1"/>
        <v>21.8828458503205</v>
      </c>
      <c r="M32" s="15">
        <f t="shared" si="1"/>
        <v>22.80192537603396</v>
      </c>
      <c r="N32" s="15">
        <f t="shared" si="1"/>
        <v>23.759606241827388</v>
      </c>
      <c r="O32" s="15">
        <f t="shared" si="1"/>
        <v>24.757509703984141</v>
      </c>
      <c r="P32" s="15">
        <f t="shared" si="1"/>
        <v>25.797325111551476</v>
      </c>
      <c r="Q32" s="15">
        <f t="shared" si="1"/>
        <v>26.880812766236641</v>
      </c>
      <c r="R32" s="15">
        <f t="shared" si="1"/>
        <v>28.009806902418582</v>
      </c>
      <c r="S32" s="15">
        <f t="shared" si="1"/>
        <v>29.186218792320162</v>
      </c>
      <c r="T32" s="15">
        <f t="shared" si="1"/>
        <v>30.412039981597609</v>
      </c>
    </row>
    <row r="33" spans="1:20" hidden="1" x14ac:dyDescent="0.2">
      <c r="A33" s="12"/>
      <c r="B33" s="13" t="s">
        <v>5</v>
      </c>
      <c r="C33" s="14">
        <f>17.1997519299426*1.07</f>
        <v>18.403734565038583</v>
      </c>
      <c r="D33" s="15">
        <f t="shared" si="1"/>
        <v>19.176691416770204</v>
      </c>
      <c r="E33" s="15">
        <f t="shared" si="1"/>
        <v>19.982112456274553</v>
      </c>
      <c r="F33" s="15">
        <f t="shared" si="1"/>
        <v>20.821361179438085</v>
      </c>
      <c r="G33" s="15">
        <f t="shared" si="1"/>
        <v>21.695858348974486</v>
      </c>
      <c r="H33" s="15">
        <f t="shared" si="1"/>
        <v>22.607084399631415</v>
      </c>
      <c r="I33" s="15">
        <f t="shared" si="1"/>
        <v>23.556581944415935</v>
      </c>
      <c r="J33" s="15">
        <f t="shared" si="1"/>
        <v>24.545958386081406</v>
      </c>
      <c r="K33" s="15">
        <f t="shared" si="1"/>
        <v>25.576888638296825</v>
      </c>
      <c r="L33" s="15">
        <f t="shared" si="1"/>
        <v>26.651117961105292</v>
      </c>
      <c r="M33" s="15">
        <f t="shared" si="1"/>
        <v>27.770464915471717</v>
      </c>
      <c r="N33" s="15">
        <f t="shared" si="1"/>
        <v>28.93682444192153</v>
      </c>
      <c r="O33" s="15">
        <f t="shared" si="1"/>
        <v>30.152171068482236</v>
      </c>
      <c r="P33" s="15">
        <f t="shared" si="1"/>
        <v>31.418562253358491</v>
      </c>
      <c r="Q33" s="15">
        <f t="shared" si="1"/>
        <v>32.738141867999552</v>
      </c>
      <c r="R33" s="15">
        <f t="shared" si="1"/>
        <v>34.113143826455534</v>
      </c>
      <c r="S33" s="15">
        <f t="shared" si="1"/>
        <v>35.545895867166671</v>
      </c>
      <c r="T33" s="15">
        <f t="shared" si="1"/>
        <v>37.038823493587671</v>
      </c>
    </row>
    <row r="34" spans="1:20" hidden="1" x14ac:dyDescent="0.2">
      <c r="A34" s="12"/>
      <c r="B34" s="13" t="s">
        <v>6</v>
      </c>
      <c r="C34" s="14">
        <f>21.2399736582861*1.07</f>
        <v>22.726771814366128</v>
      </c>
      <c r="D34" s="15">
        <f t="shared" si="1"/>
        <v>23.681296230569505</v>
      </c>
      <c r="E34" s="15">
        <f t="shared" si="1"/>
        <v>24.675910672253426</v>
      </c>
      <c r="F34" s="15">
        <f t="shared" si="1"/>
        <v>25.71229892048807</v>
      </c>
      <c r="G34" s="15">
        <f t="shared" si="1"/>
        <v>26.79221547514857</v>
      </c>
      <c r="H34" s="15">
        <f t="shared" si="1"/>
        <v>27.917488525104812</v>
      </c>
      <c r="I34" s="15">
        <f t="shared" si="1"/>
        <v>29.090023043159214</v>
      </c>
      <c r="J34" s="15">
        <f t="shared" si="1"/>
        <v>30.311804010971901</v>
      </c>
      <c r="K34" s="15">
        <f t="shared" si="1"/>
        <v>31.584899779432721</v>
      </c>
      <c r="L34" s="15">
        <f t="shared" si="1"/>
        <v>32.911465570168893</v>
      </c>
      <c r="M34" s="15">
        <f t="shared" si="1"/>
        <v>34.293747124115988</v>
      </c>
      <c r="N34" s="15">
        <f t="shared" si="1"/>
        <v>35.734084503328859</v>
      </c>
      <c r="O34" s="15">
        <f t="shared" si="1"/>
        <v>37.23491605246867</v>
      </c>
      <c r="P34" s="15">
        <f t="shared" si="1"/>
        <v>38.798782526672355</v>
      </c>
      <c r="Q34" s="15">
        <f t="shared" si="1"/>
        <v>40.428331392792593</v>
      </c>
      <c r="R34" s="15">
        <f t="shared" si="1"/>
        <v>42.126321311289885</v>
      </c>
      <c r="S34" s="15">
        <f t="shared" si="1"/>
        <v>43.895626806364064</v>
      </c>
      <c r="T34" s="15">
        <f t="shared" si="1"/>
        <v>45.739243132231358</v>
      </c>
    </row>
    <row r="35" spans="1:20" hidden="1" x14ac:dyDescent="0.2">
      <c r="A35" s="12"/>
      <c r="B35" s="13" t="s">
        <v>7</v>
      </c>
      <c r="C35" s="14">
        <f>22.3019723412004*1.07</f>
        <v>23.863110405084431</v>
      </c>
      <c r="D35" s="15">
        <f t="shared" si="1"/>
        <v>24.865361042097977</v>
      </c>
      <c r="E35" s="15">
        <f t="shared" si="1"/>
        <v>25.909706205866094</v>
      </c>
      <c r="F35" s="15">
        <f t="shared" si="1"/>
        <v>26.997913866512469</v>
      </c>
      <c r="G35" s="15">
        <f t="shared" si="1"/>
        <v>28.131826248905995</v>
      </c>
      <c r="H35" s="15">
        <f t="shared" si="1"/>
        <v>29.313362951360048</v>
      </c>
      <c r="I35" s="15">
        <f t="shared" si="1"/>
        <v>30.544524195317173</v>
      </c>
      <c r="J35" s="15">
        <f t="shared" si="1"/>
        <v>31.827394211520495</v>
      </c>
      <c r="K35" s="15">
        <f t="shared" si="1"/>
        <v>33.164144768404356</v>
      </c>
      <c r="L35" s="15">
        <f t="shared" si="1"/>
        <v>34.557038848677337</v>
      </c>
      <c r="M35" s="15">
        <f t="shared" si="1"/>
        <v>36.008434480321789</v>
      </c>
      <c r="N35" s="15">
        <f t="shared" si="1"/>
        <v>37.520788728495305</v>
      </c>
      <c r="O35" s="15">
        <f t="shared" si="1"/>
        <v>39.096661855092108</v>
      </c>
      <c r="P35" s="15">
        <f t="shared" si="1"/>
        <v>40.738721653005982</v>
      </c>
      <c r="Q35" s="15">
        <f t="shared" si="1"/>
        <v>42.449747962432234</v>
      </c>
      <c r="R35" s="15">
        <f t="shared" si="1"/>
        <v>44.232637376854392</v>
      </c>
      <c r="S35" s="15">
        <f t="shared" si="1"/>
        <v>46.090408146682279</v>
      </c>
      <c r="T35" s="15">
        <f t="shared" si="1"/>
        <v>48.026205288842938</v>
      </c>
    </row>
    <row r="36" spans="1:20" hidden="1" x14ac:dyDescent="0.2">
      <c r="A36" s="12"/>
      <c r="B36" s="13" t="s">
        <v>8</v>
      </c>
      <c r="C36" s="14">
        <f>24.5321695753205*1.07</f>
        <v>26.249421445592933</v>
      </c>
      <c r="D36" s="15">
        <f t="shared" si="1"/>
        <v>27.351897146307838</v>
      </c>
      <c r="E36" s="15">
        <f t="shared" si="1"/>
        <v>28.500676826452768</v>
      </c>
      <c r="F36" s="15">
        <f t="shared" si="1"/>
        <v>29.697705253163786</v>
      </c>
      <c r="G36" s="15">
        <f t="shared" si="1"/>
        <v>30.945008873796667</v>
      </c>
      <c r="H36" s="15">
        <f t="shared" si="1"/>
        <v>32.244699246496126</v>
      </c>
      <c r="I36" s="15">
        <f t="shared" si="1"/>
        <v>33.598976614848965</v>
      </c>
      <c r="J36" s="15">
        <f t="shared" si="1"/>
        <v>35.01013363267262</v>
      </c>
      <c r="K36" s="15">
        <f t="shared" si="1"/>
        <v>36.480559245244869</v>
      </c>
      <c r="L36" s="15">
        <f t="shared" si="1"/>
        <v>38.012742733545153</v>
      </c>
      <c r="M36" s="15">
        <f t="shared" si="1"/>
        <v>39.609277928354054</v>
      </c>
      <c r="N36" s="15">
        <f t="shared" si="1"/>
        <v>41.272867601344927</v>
      </c>
      <c r="O36" s="15">
        <f t="shared" si="1"/>
        <v>43.006328040601417</v>
      </c>
      <c r="P36" s="15">
        <f t="shared" si="1"/>
        <v>44.812593818306681</v>
      </c>
      <c r="Q36" s="15">
        <f t="shared" si="1"/>
        <v>46.69472275867556</v>
      </c>
      <c r="R36" s="15">
        <f t="shared" si="1"/>
        <v>48.655901114539937</v>
      </c>
      <c r="S36" s="15">
        <f t="shared" si="1"/>
        <v>50.699448961350619</v>
      </c>
      <c r="T36" s="15">
        <f t="shared" si="1"/>
        <v>52.828825817727349</v>
      </c>
    </row>
    <row r="37" spans="1:20" hidden="1" x14ac:dyDescent="0.2">
      <c r="A37" s="12"/>
      <c r="B37" s="13" t="s">
        <v>9</v>
      </c>
      <c r="C37" s="14">
        <f>26.9853865328525*1.07</f>
        <v>28.874363590152178</v>
      </c>
      <c r="D37" s="15">
        <f t="shared" si="1"/>
        <v>30.08708686093857</v>
      </c>
      <c r="E37" s="15">
        <f t="shared" si="1"/>
        <v>31.350744509097989</v>
      </c>
      <c r="F37" s="15">
        <f t="shared" si="1"/>
        <v>32.667475778480103</v>
      </c>
      <c r="G37" s="15">
        <f t="shared" si="1"/>
        <v>34.039509761176269</v>
      </c>
      <c r="H37" s="15">
        <f t="shared" si="1"/>
        <v>35.469169171145673</v>
      </c>
      <c r="I37" s="15">
        <f t="shared" si="1"/>
        <v>36.958874276333795</v>
      </c>
      <c r="J37" s="15">
        <f t="shared" si="1"/>
        <v>38.511146995939818</v>
      </c>
      <c r="K37" s="15">
        <f t="shared" si="1"/>
        <v>40.12861516976929</v>
      </c>
      <c r="L37" s="15">
        <f t="shared" si="1"/>
        <v>41.814017006899604</v>
      </c>
      <c r="M37" s="15">
        <f t="shared" si="1"/>
        <v>43.570205721189389</v>
      </c>
      <c r="N37" s="15">
        <f t="shared" si="1"/>
        <v>45.400154361479345</v>
      </c>
      <c r="O37" s="15">
        <f t="shared" si="1"/>
        <v>47.306960844661482</v>
      </c>
      <c r="P37" s="15">
        <f t="shared" si="1"/>
        <v>49.293853200137264</v>
      </c>
      <c r="Q37" s="15">
        <f t="shared" si="1"/>
        <v>51.36419503454303</v>
      </c>
      <c r="R37" s="15">
        <f t="shared" si="1"/>
        <v>53.521491225993842</v>
      </c>
      <c r="S37" s="15">
        <f t="shared" si="1"/>
        <v>55.769393857485582</v>
      </c>
      <c r="T37" s="15">
        <f t="shared" si="1"/>
        <v>58.111708399499982</v>
      </c>
    </row>
    <row r="40" spans="1:20" x14ac:dyDescent="0.2">
      <c r="D40" s="16"/>
    </row>
  </sheetData>
  <mergeCells count="5">
    <mergeCell ref="A1:T1"/>
    <mergeCell ref="A2:T2"/>
    <mergeCell ref="A4:A10"/>
    <mergeCell ref="A13:A19"/>
    <mergeCell ref="A22:A2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81" orientation="landscape" r:id="rId1"/>
  <headerFooter alignWithMargins="0"/>
  <rowBreaks count="1" manualBreakCount="1">
    <brk id="29" max="16383" man="1"/>
  </rowBreaks>
  <ignoredErrors>
    <ignoredError sqref="I4:T4 G5:T5 C6:T10 I13:T13 G14:T14 C15:T19 I22:T22 G23:T23 C24:T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Mag</vt:lpstr>
      <vt:lpstr>Mag!Area_de_impressao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2025-08-15T20:13:15Z</dcterms:created>
  <dcterms:modified xsi:type="dcterms:W3CDTF">2025-08-15T20:45:42Z</dcterms:modified>
</cp:coreProperties>
</file>